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1715" windowHeight="9450" tabRatio="782"/>
  </bookViews>
  <sheets>
    <sheet name="分数倍④" sheetId="80" r:id="rId1"/>
    <sheet name="分数倍⑤" sheetId="82" r:id="rId2"/>
    <sheet name="分数倍⑥" sheetId="85" r:id="rId3"/>
  </sheets>
  <definedNames>
    <definedName name="a">#REF!</definedName>
    <definedName name="_xlnm.Print_Area" localSheetId="0">分数倍④!$A$1:$AM$66</definedName>
    <definedName name="_xlnm.Print_Area" localSheetId="1">分数倍⑤!$A$1:$AO$71</definedName>
    <definedName name="_xlnm.Print_Area" localSheetId="2">分数倍⑥!$A$1:$AM$76</definedName>
  </definedNames>
  <calcPr calcId="125725"/>
</workbook>
</file>

<file path=xl/calcChain.xml><?xml version="1.0" encoding="utf-8"?>
<calcChain xmlns="http://schemas.openxmlformats.org/spreadsheetml/2006/main">
  <c r="AH26" i="85"/>
  <c r="AH66" s="1"/>
  <c r="AJ16"/>
  <c r="AJ15" s="1"/>
  <c r="Q15" s="1"/>
  <c r="Q52" s="1"/>
  <c r="N26"/>
  <c r="N66" s="1"/>
  <c r="AB7"/>
  <c r="AB41" s="1"/>
  <c r="J7"/>
  <c r="J41" s="1"/>
  <c r="D35"/>
  <c r="AG35"/>
  <c r="AI35"/>
  <c r="Q36"/>
  <c r="U36"/>
  <c r="AP50"/>
  <c r="AV50"/>
  <c r="AW50"/>
  <c r="AX50"/>
  <c r="AY50"/>
  <c r="AP51"/>
  <c r="AY51"/>
  <c r="AP62"/>
  <c r="AV62"/>
  <c r="AW62"/>
  <c r="AX62"/>
  <c r="AY62"/>
  <c r="AP63"/>
  <c r="AR63"/>
  <c r="AY63"/>
  <c r="AP75"/>
  <c r="AV75"/>
  <c r="AW75"/>
  <c r="AX75"/>
  <c r="AY75"/>
  <c r="AP76"/>
  <c r="AY76"/>
  <c r="N23" i="82"/>
  <c r="N60"/>
  <c r="G70" s="1"/>
  <c r="AG24"/>
  <c r="AG61" s="1"/>
  <c r="N14"/>
  <c r="AH15"/>
  <c r="AH49" s="1"/>
  <c r="N48"/>
  <c r="G58" s="1"/>
  <c r="AR46"/>
  <c r="N5"/>
  <c r="N36" s="1"/>
  <c r="AH6"/>
  <c r="AG37" s="1"/>
  <c r="D33"/>
  <c r="AG33"/>
  <c r="AI33"/>
  <c r="Q34"/>
  <c r="U34"/>
  <c r="AX46"/>
  <c r="AY46"/>
  <c r="AZ46"/>
  <c r="BA46"/>
  <c r="AR47"/>
  <c r="AT47"/>
  <c r="BA47"/>
  <c r="AR58"/>
  <c r="AX58"/>
  <c r="AY58"/>
  <c r="BA59"/>
  <c r="AZ58"/>
  <c r="BA58"/>
  <c r="AR59"/>
  <c r="AT59"/>
  <c r="AR70"/>
  <c r="AX70"/>
  <c r="AY70"/>
  <c r="BA71"/>
  <c r="AZ70"/>
  <c r="BA70"/>
  <c r="AR71"/>
  <c r="AT71"/>
  <c r="Q30" i="80"/>
  <c r="Q63" s="1"/>
  <c r="C29"/>
  <c r="C62" s="1"/>
  <c r="I64" s="1"/>
  <c r="C24"/>
  <c r="C57" s="1"/>
  <c r="Q24"/>
  <c r="Q57" s="1"/>
  <c r="C18"/>
  <c r="C51" s="1"/>
  <c r="Q18"/>
  <c r="Q51" s="1"/>
  <c r="C12"/>
  <c r="C45" s="1"/>
  <c r="T12"/>
  <c r="T45" s="1"/>
  <c r="T6"/>
  <c r="T39" s="1"/>
  <c r="C6"/>
  <c r="C39" s="1"/>
  <c r="D34"/>
  <c r="AG34"/>
  <c r="AI34"/>
  <c r="Q35"/>
  <c r="U35"/>
  <c r="AP40"/>
  <c r="AV40"/>
  <c r="AW40"/>
  <c r="AX40"/>
  <c r="AY40"/>
  <c r="AP41"/>
  <c r="AY41"/>
  <c r="AP46"/>
  <c r="AV46"/>
  <c r="AW46"/>
  <c r="AX46"/>
  <c r="AY46"/>
  <c r="AP47"/>
  <c r="AY47"/>
  <c r="AP52"/>
  <c r="AV52"/>
  <c r="AW52"/>
  <c r="AX52"/>
  <c r="AY52"/>
  <c r="AP53"/>
  <c r="AY53"/>
  <c r="AP58"/>
  <c r="AV58"/>
  <c r="AW58"/>
  <c r="AX58"/>
  <c r="AY58"/>
  <c r="AP59"/>
  <c r="AY59"/>
  <c r="AP64"/>
  <c r="AV64"/>
  <c r="AW64"/>
  <c r="AX64"/>
  <c r="AY64"/>
  <c r="AP65"/>
  <c r="AR65"/>
  <c r="AY65"/>
  <c r="T11"/>
  <c r="AH5" i="82"/>
  <c r="Q23" i="80"/>
  <c r="Z52" i="82"/>
  <c r="Q17" i="80"/>
  <c r="AH14" i="82"/>
  <c r="C5" i="80"/>
  <c r="AG23" i="82"/>
  <c r="AH25" i="85"/>
  <c r="AB6"/>
  <c r="C11" i="80"/>
  <c r="J6" i="85"/>
  <c r="N25"/>
  <c r="Z64" i="82"/>
  <c r="M65" i="80" l="1"/>
  <c r="AM65" s="1"/>
  <c r="Q62"/>
  <c r="M64" s="1"/>
  <c r="C17"/>
  <c r="T5"/>
  <c r="AJ53" i="85"/>
  <c r="Q29" i="80"/>
  <c r="V40" i="82"/>
  <c r="G46"/>
  <c r="W45"/>
  <c r="AG36"/>
  <c r="M47"/>
  <c r="AG60"/>
  <c r="AA69"/>
  <c r="M71"/>
  <c r="AO70" s="1"/>
  <c r="C38" i="80"/>
  <c r="I40" s="1"/>
  <c r="I41"/>
  <c r="M47"/>
  <c r="T44"/>
  <c r="M46" s="1"/>
  <c r="Q50"/>
  <c r="M52" s="1"/>
  <c r="M53"/>
  <c r="Q56"/>
  <c r="M58" s="1"/>
  <c r="M59"/>
  <c r="AR64"/>
  <c r="AM64"/>
  <c r="AH48" i="82"/>
  <c r="M59"/>
  <c r="AA57"/>
  <c r="AB40" i="85"/>
  <c r="M51"/>
  <c r="AA49"/>
  <c r="W56"/>
  <c r="I62"/>
  <c r="T38" i="80"/>
  <c r="M40" s="1"/>
  <c r="M41"/>
  <c r="C44"/>
  <c r="I46" s="1"/>
  <c r="I47"/>
  <c r="C50"/>
  <c r="I52" s="1"/>
  <c r="I53"/>
  <c r="C56"/>
  <c r="I58" s="1"/>
  <c r="I59"/>
  <c r="J40" i="85"/>
  <c r="AA44" s="1"/>
  <c r="I50" s="1"/>
  <c r="AA45"/>
  <c r="I51" s="1"/>
  <c r="W70"/>
  <c r="I76" s="1"/>
  <c r="N65"/>
  <c r="W69" s="1"/>
  <c r="I75" s="1"/>
  <c r="AH65"/>
  <c r="M76"/>
  <c r="W74"/>
  <c r="AO58" i="82"/>
  <c r="C23" i="80"/>
  <c r="M63" i="85" l="1"/>
  <c r="AJ52"/>
  <c r="W61"/>
  <c r="M70" i="82"/>
  <c r="AA68"/>
  <c r="W44"/>
  <c r="M46"/>
  <c r="AO47" s="1"/>
  <c r="AO46"/>
  <c r="AQ46" s="1"/>
  <c r="Q46" s="1"/>
  <c r="AT46"/>
  <c r="W73" i="85"/>
  <c r="M75"/>
  <c r="AR76"/>
  <c r="AM76"/>
  <c r="AM50"/>
  <c r="AR58" i="80"/>
  <c r="AM58"/>
  <c r="AM52"/>
  <c r="AR52"/>
  <c r="AM46"/>
  <c r="AR46"/>
  <c r="M58" i="82"/>
  <c r="AA56"/>
  <c r="AR40" i="80"/>
  <c r="AM40"/>
  <c r="AM75" i="85"/>
  <c r="AR75"/>
  <c r="AR51"/>
  <c r="AM59" i="80"/>
  <c r="AR59"/>
  <c r="AR53"/>
  <c r="AM53"/>
  <c r="AO53" s="1"/>
  <c r="Q53" s="1"/>
  <c r="AM47"/>
  <c r="AO47" s="1"/>
  <c r="Q47" s="1"/>
  <c r="AR47"/>
  <c r="AM62" i="85"/>
  <c r="M50"/>
  <c r="AR50" s="1"/>
  <c r="AA48"/>
  <c r="AO64" i="80"/>
  <c r="Q64" s="1"/>
  <c r="AO65"/>
  <c r="Q65" s="1"/>
  <c r="AM41"/>
  <c r="AO41" s="1"/>
  <c r="Q41" s="1"/>
  <c r="AR41"/>
  <c r="M62" i="85" l="1"/>
  <c r="W60"/>
  <c r="AO71" i="82"/>
  <c r="AT70"/>
  <c r="AO76" i="85"/>
  <c r="Q76" s="1"/>
  <c r="AO58" i="80"/>
  <c r="Q58" s="1"/>
  <c r="AQ47" i="82"/>
  <c r="Q47" s="1"/>
  <c r="AA41" i="80"/>
  <c r="T40"/>
  <c r="V40"/>
  <c r="AE40" s="1"/>
  <c r="AA53"/>
  <c r="V52"/>
  <c r="AE52" s="1"/>
  <c r="T52"/>
  <c r="AT58" i="82"/>
  <c r="AO59"/>
  <c r="V75" i="85"/>
  <c r="AE75" s="1"/>
  <c r="T75"/>
  <c r="AA76"/>
  <c r="V64" i="80"/>
  <c r="AE64" s="1"/>
  <c r="T64"/>
  <c r="AA64"/>
  <c r="AA65"/>
  <c r="V46"/>
  <c r="AE46" s="1"/>
  <c r="T46"/>
  <c r="AA47"/>
  <c r="AM51" i="85"/>
  <c r="AO51" s="1"/>
  <c r="Q51" s="1"/>
  <c r="AO59" i="80"/>
  <c r="Q59" s="1"/>
  <c r="AO75" i="85"/>
  <c r="Q75" s="1"/>
  <c r="AA75" s="1"/>
  <c r="AO40" i="80"/>
  <c r="Q40" s="1"/>
  <c r="AA40" s="1"/>
  <c r="AO46"/>
  <c r="Q46" s="1"/>
  <c r="AA46" s="1"/>
  <c r="AO52"/>
  <c r="Q52" s="1"/>
  <c r="AA52" s="1"/>
  <c r="AO50" i="85"/>
  <c r="Q50" s="1"/>
  <c r="AM63" l="1"/>
  <c r="AR62"/>
  <c r="V46" i="82"/>
  <c r="AA46" s="1"/>
  <c r="T46"/>
  <c r="AQ71"/>
  <c r="Q71" s="1"/>
  <c r="AQ70"/>
  <c r="Q70" s="1"/>
  <c r="AA51" i="85"/>
  <c r="V50"/>
  <c r="AE50" s="1"/>
  <c r="T50"/>
  <c r="AA50"/>
  <c r="T58" i="80"/>
  <c r="AA59"/>
  <c r="AA58"/>
  <c r="V58"/>
  <c r="AE58" s="1"/>
  <c r="AQ59" i="82"/>
  <c r="Q59" s="1"/>
  <c r="AQ58"/>
  <c r="Q58" s="1"/>
  <c r="AO63" i="85" l="1"/>
  <c r="Q63" s="1"/>
  <c r="AO62"/>
  <c r="Q62" s="1"/>
  <c r="T70" i="82"/>
  <c r="V70"/>
  <c r="AA70" s="1"/>
  <c r="V58"/>
  <c r="AA58" s="1"/>
  <c r="T58"/>
  <c r="AA63" i="85" l="1"/>
  <c r="V62"/>
  <c r="AE62" s="1"/>
  <c r="AA62"/>
  <c r="T62"/>
</calcChain>
</file>

<file path=xl/sharedStrings.xml><?xml version="1.0" encoding="utf-8"?>
<sst xmlns="http://schemas.openxmlformats.org/spreadsheetml/2006/main" count="321" uniqueCount="114">
  <si>
    <t>名前</t>
    <rPh sb="0" eb="2">
      <t>ナマエ</t>
    </rPh>
    <phoneticPr fontId="1"/>
  </si>
  <si>
    <t>答え</t>
    <rPh sb="0" eb="1">
      <t>コタ</t>
    </rPh>
    <phoneticPr fontId="1"/>
  </si>
  <si>
    <t>×</t>
    <phoneticPr fontId="1"/>
  </si>
  <si>
    <t>÷</t>
    <phoneticPr fontId="1"/>
  </si>
  <si>
    <t>６年　　組</t>
    <rPh sb="1" eb="2">
      <t>ネン</t>
    </rPh>
    <rPh sb="4" eb="5">
      <t>クミ</t>
    </rPh>
    <phoneticPr fontId="1"/>
  </si>
  <si>
    <t>①</t>
    <phoneticPr fontId="1"/>
  </si>
  <si>
    <t>　</t>
    <phoneticPr fontId="1"/>
  </si>
  <si>
    <t>№</t>
    <phoneticPr fontId="1"/>
  </si>
  <si>
    <t>【数直線】</t>
    <rPh sb="1" eb="4">
      <t>スウチョクセン</t>
    </rPh>
    <phoneticPr fontId="1"/>
  </si>
  <si>
    <t>【式】</t>
    <rPh sb="1" eb="2">
      <t>シキ</t>
    </rPh>
    <phoneticPr fontId="1"/>
  </si>
  <si>
    <t>◎とちゅうの計算は必ず書きます。答えは仮分数のままでよいです。ただし，整数になる時は整数にしましょう。</t>
    <rPh sb="6" eb="8">
      <t>ケイサン</t>
    </rPh>
    <rPh sb="9" eb="10">
      <t>カナラ</t>
    </rPh>
    <rPh sb="11" eb="12">
      <t>カ</t>
    </rPh>
    <rPh sb="35" eb="37">
      <t>セイスウ</t>
    </rPh>
    <rPh sb="40" eb="41">
      <t>トキ</t>
    </rPh>
    <rPh sb="42" eb="44">
      <t>セイスウ</t>
    </rPh>
    <phoneticPr fontId="1"/>
  </si>
  <si>
    <t>①</t>
    <phoneticPr fontId="1"/>
  </si>
  <si>
    <t>　</t>
    <phoneticPr fontId="1"/>
  </si>
  <si>
    <t>　</t>
    <phoneticPr fontId="1"/>
  </si>
  <si>
    <t>　</t>
    <phoneticPr fontId="1"/>
  </si>
  <si>
    <t>ｍ）</t>
    <phoneticPr fontId="1"/>
  </si>
  <si>
    <t>□</t>
    <phoneticPr fontId="1"/>
  </si>
  <si>
    <t>②</t>
    <phoneticPr fontId="1"/>
  </si>
  <si>
    <t>③</t>
    <phoneticPr fontId="1"/>
  </si>
  <si>
    <t>青</t>
    <rPh sb="0" eb="1">
      <t>アオ</t>
    </rPh>
    <phoneticPr fontId="1"/>
  </si>
  <si>
    <t>赤</t>
    <rPh sb="0" eb="1">
      <t>アカ</t>
    </rPh>
    <phoneticPr fontId="1"/>
  </si>
  <si>
    <t>（倍）</t>
    <rPh sb="1" eb="2">
      <t>バイ</t>
    </rPh>
    <phoneticPr fontId="1"/>
  </si>
  <si>
    <t>　</t>
    <phoneticPr fontId="1"/>
  </si>
  <si>
    <t>　</t>
    <phoneticPr fontId="1"/>
  </si>
  <si>
    <t>※とちゅうの計算は略</t>
    <rPh sb="6" eb="8">
      <t>ケイサン</t>
    </rPh>
    <rPh sb="9" eb="10">
      <t>リャク</t>
    </rPh>
    <phoneticPr fontId="1"/>
  </si>
  <si>
    <t>色えんぴつの代金は</t>
    <rPh sb="0" eb="1">
      <t>イロ</t>
    </rPh>
    <rPh sb="6" eb="8">
      <t>ダイキン</t>
    </rPh>
    <phoneticPr fontId="1"/>
  </si>
  <si>
    <t>倍です。</t>
    <rPh sb="0" eb="1">
      <t>バイ</t>
    </rPh>
    <phoneticPr fontId="1"/>
  </si>
  <si>
    <t>色えんぴつ</t>
    <rPh sb="0" eb="1">
      <t>イロ</t>
    </rPh>
    <phoneticPr fontId="1"/>
  </si>
  <si>
    <t>(円）</t>
    <rPh sb="1" eb="2">
      <t>エン</t>
    </rPh>
    <phoneticPr fontId="1"/>
  </si>
  <si>
    <t>円）</t>
    <rPh sb="0" eb="1">
      <t>エン</t>
    </rPh>
    <phoneticPr fontId="1"/>
  </si>
  <si>
    <t>物語</t>
    <rPh sb="0" eb="2">
      <t>モノガタリ</t>
    </rPh>
    <phoneticPr fontId="1"/>
  </si>
  <si>
    <t>図かん</t>
    <rPh sb="0" eb="1">
      <t>ズ</t>
    </rPh>
    <phoneticPr fontId="1"/>
  </si>
  <si>
    <t>kg</t>
    <phoneticPr fontId="1"/>
  </si>
  <si>
    <t>をもとにすると，</t>
    <phoneticPr fontId="1"/>
  </si>
  <si>
    <t>　</t>
    <phoneticPr fontId="1"/>
  </si>
  <si>
    <t>（</t>
    <phoneticPr fontId="1"/>
  </si>
  <si>
    <t>）</t>
    <phoneticPr fontId="1"/>
  </si>
  <si>
    <t>②</t>
    <phoneticPr fontId="1"/>
  </si>
  <si>
    <t>をもとにすると，</t>
    <phoneticPr fontId="1"/>
  </si>
  <si>
    <t>③</t>
    <phoneticPr fontId="1"/>
  </si>
  <si>
    <t>㎡</t>
    <phoneticPr fontId="1"/>
  </si>
  <si>
    <t>を１とみると，</t>
    <phoneticPr fontId="1"/>
  </si>
  <si>
    <t>④</t>
    <phoneticPr fontId="1"/>
  </si>
  <si>
    <t>㎞</t>
    <phoneticPr fontId="1"/>
  </si>
  <si>
    <t>⑤</t>
    <phoneticPr fontId="1"/>
  </si>
  <si>
    <t>＝</t>
    <phoneticPr fontId="1"/>
  </si>
  <si>
    <t>分数の倍④</t>
    <rPh sb="0" eb="2">
      <t>ブンスウ</t>
    </rPh>
    <rPh sb="3" eb="4">
      <t>バイ</t>
    </rPh>
    <phoneticPr fontId="1"/>
  </si>
  <si>
    <t>その</t>
    <phoneticPr fontId="1"/>
  </si>
  <si>
    <t>倍は何kgですか。</t>
    <rPh sb="0" eb="1">
      <t>バイ</t>
    </rPh>
    <rPh sb="2" eb="3">
      <t>ナン</t>
    </rPh>
    <phoneticPr fontId="1"/>
  </si>
  <si>
    <t>にあたる面積は何㎡ですか。</t>
    <rPh sb="4" eb="6">
      <t>メンセキ</t>
    </rPh>
    <rPh sb="7" eb="8">
      <t>ナニ</t>
    </rPh>
    <phoneticPr fontId="1"/>
  </si>
  <si>
    <t>にあたる長さは何kmですか。</t>
    <rPh sb="4" eb="5">
      <t>ナガ</t>
    </rPh>
    <rPh sb="7" eb="8">
      <t>ナニ</t>
    </rPh>
    <phoneticPr fontId="1"/>
  </si>
  <si>
    <t>kg）</t>
    <phoneticPr fontId="1"/>
  </si>
  <si>
    <t>㎡）</t>
    <phoneticPr fontId="1"/>
  </si>
  <si>
    <t>km）</t>
    <phoneticPr fontId="1"/>
  </si>
  <si>
    <t>×</t>
    <phoneticPr fontId="1"/>
  </si>
  <si>
    <t>　</t>
    <phoneticPr fontId="1"/>
  </si>
  <si>
    <t>分数の倍⑤</t>
    <rPh sb="0" eb="2">
      <t>ブンスウ</t>
    </rPh>
    <rPh sb="3" eb="4">
      <t>バイ</t>
    </rPh>
    <phoneticPr fontId="1"/>
  </si>
  <si>
    <t>歴史の本の代金は</t>
    <rPh sb="0" eb="2">
      <t>レキシ</t>
    </rPh>
    <rPh sb="3" eb="4">
      <t>ホン</t>
    </rPh>
    <rPh sb="5" eb="7">
      <t>ダイキン</t>
    </rPh>
    <phoneticPr fontId="1"/>
  </si>
  <si>
    <t>（</t>
    <phoneticPr fontId="1"/>
  </si>
  <si>
    <t>）</t>
    <phoneticPr fontId="1"/>
  </si>
  <si>
    <t>②</t>
    <phoneticPr fontId="1"/>
  </si>
  <si>
    <t>③</t>
    <phoneticPr fontId="1"/>
  </si>
  <si>
    <t>①</t>
    <phoneticPr fontId="1"/>
  </si>
  <si>
    <t>　</t>
    <phoneticPr fontId="1"/>
  </si>
  <si>
    <t xml:space="preserve"> </t>
    <phoneticPr fontId="1"/>
  </si>
  <si>
    <t>＝</t>
    <phoneticPr fontId="1"/>
  </si>
  <si>
    <t>　　</t>
    <phoneticPr fontId="1"/>
  </si>
  <si>
    <t>円で，　これは辞書の代金の</t>
    <rPh sb="0" eb="1">
      <t>エン</t>
    </rPh>
    <rPh sb="7" eb="9">
      <t>ジショ</t>
    </rPh>
    <rPh sb="10" eb="12">
      <t>ダイキン</t>
    </rPh>
    <phoneticPr fontId="1"/>
  </si>
  <si>
    <t>辞書の代金は，いくらですか。</t>
    <rPh sb="0" eb="2">
      <t>ジショ</t>
    </rPh>
    <rPh sb="3" eb="5">
      <t>ダイキン</t>
    </rPh>
    <phoneticPr fontId="1"/>
  </si>
  <si>
    <t>円で，これは辞書の代金の</t>
    <rPh sb="0" eb="1">
      <t>エン</t>
    </rPh>
    <rPh sb="6" eb="8">
      <t>ジショ</t>
    </rPh>
    <rPh sb="9" eb="11">
      <t>ダイキン</t>
    </rPh>
    <phoneticPr fontId="1"/>
  </si>
  <si>
    <t>歴史</t>
    <rPh sb="0" eb="2">
      <t>レキシ</t>
    </rPh>
    <phoneticPr fontId="1"/>
  </si>
  <si>
    <t>辞書</t>
    <rPh sb="0" eb="2">
      <t>ジショ</t>
    </rPh>
    <phoneticPr fontId="1"/>
  </si>
  <si>
    <t>□</t>
    <phoneticPr fontId="1"/>
  </si>
  <si>
    <t>円で，これは絵の具の代金の</t>
    <rPh sb="0" eb="1">
      <t>エン</t>
    </rPh>
    <rPh sb="6" eb="7">
      <t>エ</t>
    </rPh>
    <rPh sb="8" eb="9">
      <t>グ</t>
    </rPh>
    <rPh sb="10" eb="12">
      <t>ダイキン</t>
    </rPh>
    <phoneticPr fontId="1"/>
  </si>
  <si>
    <t>絵の具の代金は，いくらですか。</t>
    <rPh sb="0" eb="1">
      <t>エ</t>
    </rPh>
    <rPh sb="2" eb="3">
      <t>グ</t>
    </rPh>
    <rPh sb="4" eb="6">
      <t>ダイキン</t>
    </rPh>
    <phoneticPr fontId="1"/>
  </si>
  <si>
    <t>絵の具</t>
    <rPh sb="0" eb="1">
      <t>エ</t>
    </rPh>
    <rPh sb="2" eb="3">
      <t>グ</t>
    </rPh>
    <phoneticPr fontId="1"/>
  </si>
  <si>
    <t>物語の代金は，いくらですか。</t>
    <rPh sb="0" eb="2">
      <t>モノガタリ</t>
    </rPh>
    <rPh sb="3" eb="5">
      <t>ダイキン</t>
    </rPh>
    <phoneticPr fontId="1"/>
  </si>
  <si>
    <t>円で，これは物語の代金の</t>
    <rPh sb="0" eb="1">
      <t>エン</t>
    </rPh>
    <rPh sb="6" eb="8">
      <t>モノガタリ</t>
    </rPh>
    <rPh sb="9" eb="11">
      <t>ダイキン</t>
    </rPh>
    <phoneticPr fontId="1"/>
  </si>
  <si>
    <t>図かんの代金は</t>
    <rPh sb="0" eb="1">
      <t>ズ</t>
    </rPh>
    <rPh sb="4" eb="6">
      <t>ダイキン</t>
    </rPh>
    <phoneticPr fontId="1"/>
  </si>
  <si>
    <t>分数の倍⑥</t>
    <rPh sb="0" eb="2">
      <t>ブンスウ</t>
    </rPh>
    <rPh sb="3" eb="4">
      <t>バイ</t>
    </rPh>
    <phoneticPr fontId="1"/>
  </si>
  <si>
    <t>（</t>
    <phoneticPr fontId="1"/>
  </si>
  <si>
    <t>）</t>
    <phoneticPr fontId="1"/>
  </si>
  <si>
    <t>(ｍ）</t>
    <phoneticPr fontId="1"/>
  </si>
  <si>
    <t xml:space="preserve"> </t>
    <phoneticPr fontId="1"/>
  </si>
  <si>
    <t>÷</t>
    <phoneticPr fontId="1"/>
  </si>
  <si>
    <t>＝</t>
    <phoneticPr fontId="1"/>
  </si>
  <si>
    <t>　</t>
    <phoneticPr fontId="1"/>
  </si>
  <si>
    <t>　　</t>
    <phoneticPr fontId="1"/>
  </si>
  <si>
    <t>牛乳とジュースがあります。</t>
    <rPh sb="0" eb="2">
      <t>ギュウニュウ</t>
    </rPh>
    <phoneticPr fontId="1"/>
  </si>
  <si>
    <t>牛乳の量は</t>
    <rPh sb="0" eb="2">
      <t>ギュウニュウ</t>
    </rPh>
    <rPh sb="3" eb="4">
      <t>リョウ</t>
    </rPh>
    <phoneticPr fontId="1"/>
  </si>
  <si>
    <t>にあたります。</t>
    <phoneticPr fontId="1"/>
  </si>
  <si>
    <t>ジュースは何ℓありますか。</t>
    <rPh sb="5" eb="6">
      <t>ナン</t>
    </rPh>
    <phoneticPr fontId="1"/>
  </si>
  <si>
    <t>６年２組の女子の人数は</t>
    <phoneticPr fontId="1"/>
  </si>
  <si>
    <t>に</t>
    <phoneticPr fontId="1"/>
  </si>
  <si>
    <t>あたります。組全体の人数は何人ですか。</t>
    <rPh sb="6" eb="7">
      <t>クミ</t>
    </rPh>
    <rPh sb="7" eb="9">
      <t>ゼンタイ</t>
    </rPh>
    <rPh sb="10" eb="12">
      <t>ニンズウ</t>
    </rPh>
    <rPh sb="13" eb="15">
      <t>ナンニン</t>
    </rPh>
    <phoneticPr fontId="1"/>
  </si>
  <si>
    <t>人で，　これは組全体の人数の</t>
    <rPh sb="0" eb="1">
      <t>ニン</t>
    </rPh>
    <rPh sb="7" eb="8">
      <t>クミ</t>
    </rPh>
    <rPh sb="8" eb="10">
      <t>ゼンタイ</t>
    </rPh>
    <rPh sb="11" eb="13">
      <t>ニンズウ</t>
    </rPh>
    <phoneticPr fontId="1"/>
  </si>
  <si>
    <t>赤リボンと青リボンがあります。</t>
    <rPh sb="0" eb="1">
      <t>アカ</t>
    </rPh>
    <rPh sb="5" eb="6">
      <t>アオ</t>
    </rPh>
    <phoneticPr fontId="1"/>
  </si>
  <si>
    <t>赤リボンの長さは</t>
    <rPh sb="0" eb="1">
      <t>アカ</t>
    </rPh>
    <rPh sb="5" eb="6">
      <t>ナガ</t>
    </rPh>
    <phoneticPr fontId="1"/>
  </si>
  <si>
    <t>ｍで，これは青リボンの長さの</t>
    <rPh sb="6" eb="7">
      <t>アオ</t>
    </rPh>
    <rPh sb="11" eb="12">
      <t>ナガ</t>
    </rPh>
    <phoneticPr fontId="1"/>
  </si>
  <si>
    <t>に</t>
    <phoneticPr fontId="1"/>
  </si>
  <si>
    <t>あたります。青リボンの長さは何ｍですか。</t>
    <rPh sb="6" eb="7">
      <t>アオ</t>
    </rPh>
    <rPh sb="11" eb="12">
      <t>ナガ</t>
    </rPh>
    <rPh sb="14" eb="15">
      <t>ナン</t>
    </rPh>
    <phoneticPr fontId="1"/>
  </si>
  <si>
    <t>牛乳</t>
    <rPh sb="0" eb="2">
      <t>ギュウニュウ</t>
    </rPh>
    <phoneticPr fontId="1"/>
  </si>
  <si>
    <t>ジュース</t>
    <phoneticPr fontId="1"/>
  </si>
  <si>
    <t>人）</t>
    <rPh sb="0" eb="1">
      <t>ニン</t>
    </rPh>
    <phoneticPr fontId="1"/>
  </si>
  <si>
    <t>組全体</t>
    <rPh sb="0" eb="1">
      <t>クミ</t>
    </rPh>
    <rPh sb="1" eb="3">
      <t>ゼンタイ</t>
    </rPh>
    <phoneticPr fontId="1"/>
  </si>
  <si>
    <t>女子</t>
    <rPh sb="0" eb="2">
      <t>ジョシ</t>
    </rPh>
    <phoneticPr fontId="1"/>
  </si>
  <si>
    <t>(人）</t>
    <rPh sb="1" eb="2">
      <t>ニン</t>
    </rPh>
    <phoneticPr fontId="1"/>
  </si>
  <si>
    <t>L</t>
    <phoneticPr fontId="1"/>
  </si>
  <si>
    <t>倍は何Lですか。</t>
    <rPh sb="0" eb="1">
      <t>バイ</t>
    </rPh>
    <rPh sb="2" eb="3">
      <t>ナン</t>
    </rPh>
    <phoneticPr fontId="1"/>
  </si>
  <si>
    <t>にあたるかさは何Lですか。</t>
    <rPh sb="7" eb="8">
      <t>ナニ</t>
    </rPh>
    <phoneticPr fontId="1"/>
  </si>
  <si>
    <t>L）</t>
    <phoneticPr fontId="1"/>
  </si>
  <si>
    <t>Lで，これはジュースの量の</t>
    <rPh sb="11" eb="12">
      <t>リョウ</t>
    </rPh>
    <phoneticPr fontId="1"/>
  </si>
  <si>
    <t>ジュースは何Lありますか。</t>
    <rPh sb="5" eb="6">
      <t>ナン</t>
    </rPh>
    <phoneticPr fontId="1"/>
  </si>
  <si>
    <t>(L）</t>
    <phoneticPr fontId="1"/>
  </si>
</sst>
</file>

<file path=xl/styles.xml><?xml version="1.0" encoding="utf-8"?>
<styleSheet xmlns="http://schemas.openxmlformats.org/spreadsheetml/2006/main">
  <fonts count="9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20"/>
      <color indexed="10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4"/>
      <color indexed="9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quotePrefix="1" applyFont="1" applyAlignment="1">
      <alignment vertical="center" wrapText="1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6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2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vertical="center" shrinkToFi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>
      <alignment vertical="center"/>
    </xf>
    <xf numFmtId="0" fontId="6" fillId="2" borderId="0" xfId="0" applyFont="1" applyFill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BF66"/>
  <sheetViews>
    <sheetView tabSelected="1" workbookViewId="0">
      <selection activeCell="Y71" sqref="Y71"/>
    </sheetView>
  </sheetViews>
  <sheetFormatPr defaultRowHeight="24.95" customHeight="1"/>
  <cols>
    <col min="1" max="39" width="1.69921875" customWidth="1"/>
    <col min="40" max="40" width="8.796875" style="7" customWidth="1"/>
  </cols>
  <sheetData>
    <row r="1" spans="1:58" ht="24.95" customHeight="1">
      <c r="D1" s="3" t="s">
        <v>46</v>
      </c>
      <c r="AG1" s="2" t="s">
        <v>7</v>
      </c>
      <c r="AH1" s="2"/>
      <c r="AI1" s="40">
        <v>1</v>
      </c>
      <c r="AJ1" s="40"/>
    </row>
    <row r="2" spans="1:58" ht="24.95" customHeight="1">
      <c r="I2" t="s">
        <v>4</v>
      </c>
      <c r="Q2" s="4" t="s">
        <v>0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58" ht="11.25" customHeight="1"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58" ht="39" customHeight="1">
      <c r="A4" s="43" t="s">
        <v>10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28"/>
    </row>
    <row r="5" spans="1:58" ht="24.95" customHeight="1">
      <c r="A5" s="36" t="s">
        <v>11</v>
      </c>
      <c r="B5" s="36"/>
      <c r="C5" s="39">
        <f ca="1">C6-1</f>
        <v>1</v>
      </c>
      <c r="D5" s="39"/>
      <c r="E5" s="33" t="s">
        <v>32</v>
      </c>
      <c r="F5" s="33"/>
      <c r="G5" s="33" t="s">
        <v>33</v>
      </c>
      <c r="H5" s="33"/>
      <c r="I5" s="33"/>
      <c r="J5" s="33"/>
      <c r="K5" s="33"/>
      <c r="L5" s="33"/>
      <c r="M5" s="33"/>
      <c r="N5" s="33"/>
      <c r="O5" s="33"/>
      <c r="P5" s="33"/>
      <c r="Q5" s="34" t="s">
        <v>47</v>
      </c>
      <c r="R5" s="34"/>
      <c r="S5" s="34"/>
      <c r="T5" s="39">
        <f ca="1">T6+1</f>
        <v>5</v>
      </c>
      <c r="U5" s="39"/>
      <c r="V5" s="48" t="s">
        <v>48</v>
      </c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9"/>
      <c r="AI5" s="9"/>
      <c r="AJ5" s="9"/>
      <c r="AK5" s="9"/>
      <c r="AL5" s="9"/>
      <c r="AM5" s="9"/>
      <c r="AP5" s="33"/>
      <c r="AQ5" s="33"/>
    </row>
    <row r="6" spans="1:58" ht="24.95" customHeight="1">
      <c r="A6" s="36"/>
      <c r="B6" s="36"/>
      <c r="C6" s="37">
        <f ca="1">INT(RAND()*(5-2)+2)</f>
        <v>2</v>
      </c>
      <c r="D6" s="37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4"/>
      <c r="S6" s="34"/>
      <c r="T6" s="33">
        <f ca="1">INT(RAND()*(5-2)+2)</f>
        <v>4</v>
      </c>
      <c r="U6" s="33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9"/>
      <c r="AI6" s="9"/>
      <c r="AJ6" s="9"/>
      <c r="AK6" s="9"/>
      <c r="AL6" s="9"/>
      <c r="AM6" s="9"/>
      <c r="AP6" s="33"/>
      <c r="AQ6" s="33"/>
    </row>
    <row r="7" spans="1:58" s="7" customFormat="1" ht="24.95" customHeight="1">
      <c r="A7" s="9"/>
      <c r="B7" s="33" t="s">
        <v>9</v>
      </c>
      <c r="C7" s="33"/>
      <c r="D7" s="33"/>
      <c r="E7" s="33"/>
      <c r="F7" s="33"/>
      <c r="G7" s="33"/>
      <c r="H7" s="33"/>
      <c r="I7" s="9"/>
      <c r="J7" s="16"/>
      <c r="AM7" s="7" t="s">
        <v>34</v>
      </c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</row>
    <row r="8" spans="1:58" s="7" customFormat="1" ht="24.95" customHeight="1">
      <c r="A8" s="9"/>
      <c r="B8" s="9"/>
      <c r="C8" s="9"/>
      <c r="D8" s="9"/>
      <c r="E8" s="9"/>
      <c r="F8" s="9"/>
      <c r="G8" s="9"/>
      <c r="H8" s="9"/>
      <c r="I8" s="9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</row>
    <row r="9" spans="1:58" s="7" customFormat="1" ht="24.75" customHeight="1"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</row>
    <row r="10" spans="1:58" s="7" customFormat="1" ht="24.95" customHeight="1">
      <c r="A10" s="9"/>
      <c r="I10" s="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7"/>
      <c r="AC10" s="17" t="s">
        <v>35</v>
      </c>
      <c r="AD10" s="17"/>
      <c r="AE10" s="17"/>
      <c r="AF10" s="17"/>
      <c r="AG10" s="17"/>
      <c r="AH10" s="17"/>
      <c r="AI10" s="17"/>
      <c r="AJ10" s="17"/>
      <c r="AK10" s="17" t="s">
        <v>36</v>
      </c>
      <c r="AL10" s="17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</row>
    <row r="11" spans="1:58" ht="24.95" customHeight="1">
      <c r="A11" s="36" t="s">
        <v>37</v>
      </c>
      <c r="B11" s="36"/>
      <c r="C11" s="39">
        <f ca="1">C12+1</f>
        <v>3</v>
      </c>
      <c r="D11" s="39"/>
      <c r="E11" s="33" t="s">
        <v>107</v>
      </c>
      <c r="F11" s="33"/>
      <c r="G11" s="33" t="s">
        <v>38</v>
      </c>
      <c r="H11" s="33"/>
      <c r="I11" s="33"/>
      <c r="J11" s="33"/>
      <c r="K11" s="33"/>
      <c r="L11" s="33"/>
      <c r="M11" s="33"/>
      <c r="N11" s="33"/>
      <c r="O11" s="33"/>
      <c r="P11" s="33"/>
      <c r="Q11" s="34" t="s">
        <v>47</v>
      </c>
      <c r="R11" s="34"/>
      <c r="S11" s="34"/>
      <c r="T11" s="39">
        <f ca="1">T12-1</f>
        <v>4</v>
      </c>
      <c r="U11" s="39"/>
      <c r="V11" s="48" t="s">
        <v>108</v>
      </c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9"/>
      <c r="AI11" s="9"/>
      <c r="AJ11" s="9"/>
      <c r="AK11" s="9"/>
      <c r="AL11" s="9"/>
      <c r="AM11" s="9"/>
      <c r="AP11" s="33"/>
      <c r="AQ11" s="33"/>
    </row>
    <row r="12" spans="1:58" ht="24.95" customHeight="1">
      <c r="A12" s="36"/>
      <c r="B12" s="36"/>
      <c r="C12" s="37">
        <f ca="1">INT(RAND()*(5-2)+2)</f>
        <v>2</v>
      </c>
      <c r="D12" s="37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  <c r="R12" s="34"/>
      <c r="S12" s="34"/>
      <c r="T12" s="33">
        <f ca="1">INT(RAND()*5+3)</f>
        <v>5</v>
      </c>
      <c r="U12" s="33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9"/>
      <c r="AI12" s="9"/>
      <c r="AJ12" s="9"/>
      <c r="AK12" s="9"/>
      <c r="AL12" s="9"/>
      <c r="AM12" s="9"/>
      <c r="AP12" s="33"/>
      <c r="AQ12" s="33"/>
    </row>
    <row r="13" spans="1:58" s="7" customFormat="1" ht="24.95" customHeight="1">
      <c r="A13" s="9"/>
      <c r="B13" s="33" t="s">
        <v>9</v>
      </c>
      <c r="C13" s="33"/>
      <c r="D13" s="33"/>
      <c r="E13" s="33"/>
      <c r="F13" s="33"/>
      <c r="G13" s="33"/>
      <c r="H13" s="33"/>
      <c r="I13" s="9"/>
      <c r="J13" s="16"/>
      <c r="AM13" s="7" t="s">
        <v>34</v>
      </c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</row>
    <row r="14" spans="1:58" s="7" customFormat="1" ht="24.95" customHeight="1">
      <c r="A14" s="9"/>
      <c r="B14" s="9"/>
      <c r="C14" s="9"/>
      <c r="D14" s="9"/>
      <c r="E14" s="9"/>
      <c r="F14" s="9"/>
      <c r="G14" s="9"/>
      <c r="H14" s="9"/>
      <c r="I14" s="9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</row>
    <row r="15" spans="1:58" s="7" customFormat="1" ht="24.75" customHeight="1"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</row>
    <row r="16" spans="1:58" s="7" customFormat="1" ht="24.95" customHeight="1">
      <c r="A16" s="9"/>
      <c r="I16" s="9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7"/>
      <c r="AC16" s="17" t="s">
        <v>35</v>
      </c>
      <c r="AD16" s="17"/>
      <c r="AE16" s="17"/>
      <c r="AF16" s="17"/>
      <c r="AG16" s="17"/>
      <c r="AH16" s="17"/>
      <c r="AI16" s="17"/>
      <c r="AJ16" s="17"/>
      <c r="AK16" s="17" t="s">
        <v>36</v>
      </c>
      <c r="AL16" s="17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</row>
    <row r="17" spans="1:58" ht="24.95" customHeight="1">
      <c r="A17" s="36" t="s">
        <v>39</v>
      </c>
      <c r="B17" s="36"/>
      <c r="C17" s="39">
        <f ca="1">C18-1</f>
        <v>7</v>
      </c>
      <c r="D17" s="39"/>
      <c r="E17" s="33" t="s">
        <v>40</v>
      </c>
      <c r="F17" s="33"/>
      <c r="G17" s="48" t="s">
        <v>41</v>
      </c>
      <c r="H17" s="48"/>
      <c r="I17" s="48"/>
      <c r="J17" s="48"/>
      <c r="K17" s="48"/>
      <c r="L17" s="48"/>
      <c r="M17" s="48"/>
      <c r="N17" s="48"/>
      <c r="O17" s="48"/>
      <c r="P17" s="48"/>
      <c r="Q17" s="39">
        <f ca="1">Q18+1</f>
        <v>6</v>
      </c>
      <c r="R17" s="39"/>
      <c r="S17" s="48" t="s">
        <v>49</v>
      </c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9"/>
      <c r="AM17" s="9"/>
      <c r="AP17" s="33"/>
      <c r="AQ17" s="33"/>
    </row>
    <row r="18" spans="1:58" ht="24.95" customHeight="1">
      <c r="A18" s="36"/>
      <c r="B18" s="36"/>
      <c r="C18" s="37">
        <f ca="1">INT(RAND()*(10-5)+5)</f>
        <v>8</v>
      </c>
      <c r="D18" s="37"/>
      <c r="E18" s="33"/>
      <c r="F18" s="33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37">
        <f ca="1">INT(RAND()*(6-3)+3)</f>
        <v>5</v>
      </c>
      <c r="R18" s="37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9"/>
      <c r="AM18" s="9"/>
      <c r="AP18" s="33"/>
      <c r="AQ18" s="33"/>
    </row>
    <row r="19" spans="1:58" s="7" customFormat="1" ht="24.95" customHeight="1">
      <c r="A19" s="9"/>
      <c r="B19" s="33" t="s">
        <v>9</v>
      </c>
      <c r="C19" s="33"/>
      <c r="D19" s="33"/>
      <c r="E19" s="33"/>
      <c r="F19" s="33"/>
      <c r="G19" s="33"/>
      <c r="H19" s="33"/>
      <c r="I19" s="9"/>
      <c r="J19" s="16"/>
      <c r="AM19" s="7" t="s">
        <v>34</v>
      </c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</row>
    <row r="20" spans="1:58" s="7" customFormat="1" ht="24.95" customHeight="1">
      <c r="A20" s="9"/>
      <c r="B20" s="9"/>
      <c r="C20" s="9"/>
      <c r="D20" s="9"/>
      <c r="E20" s="9"/>
      <c r="F20" s="9"/>
      <c r="G20" s="9"/>
      <c r="H20" s="9"/>
      <c r="I20" s="9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</row>
    <row r="21" spans="1:58" s="7" customFormat="1" ht="24.75" customHeight="1"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58" s="7" customFormat="1" ht="24.95" customHeight="1">
      <c r="A22" s="9"/>
      <c r="I22" s="9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7"/>
      <c r="AC22" s="17" t="s">
        <v>35</v>
      </c>
      <c r="AD22" s="17"/>
      <c r="AE22" s="17"/>
      <c r="AF22" s="17"/>
      <c r="AG22" s="17"/>
      <c r="AH22" s="17"/>
      <c r="AI22" s="17"/>
      <c r="AJ22" s="17"/>
      <c r="AK22" s="17" t="s">
        <v>36</v>
      </c>
      <c r="AL22" s="17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</row>
    <row r="23" spans="1:58" ht="24.95" customHeight="1">
      <c r="A23" s="36" t="s">
        <v>42</v>
      </c>
      <c r="B23" s="36"/>
      <c r="C23" s="39">
        <f ca="1">C24+1</f>
        <v>4</v>
      </c>
      <c r="D23" s="39"/>
      <c r="E23" s="33" t="s">
        <v>43</v>
      </c>
      <c r="F23" s="33"/>
      <c r="G23" s="48" t="s">
        <v>41</v>
      </c>
      <c r="H23" s="48"/>
      <c r="I23" s="48"/>
      <c r="J23" s="48"/>
      <c r="K23" s="48"/>
      <c r="L23" s="48"/>
      <c r="M23" s="48"/>
      <c r="N23" s="48"/>
      <c r="O23" s="48"/>
      <c r="P23" s="48"/>
      <c r="Q23" s="39">
        <f ca="1">Q24+1</f>
        <v>7</v>
      </c>
      <c r="R23" s="39"/>
      <c r="S23" s="48" t="s">
        <v>50</v>
      </c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9"/>
      <c r="AM23" s="9"/>
      <c r="AP23" s="33"/>
      <c r="AQ23" s="33"/>
    </row>
    <row r="24" spans="1:58" ht="24.95" customHeight="1">
      <c r="A24" s="36"/>
      <c r="B24" s="36"/>
      <c r="C24" s="37">
        <f ca="1">INT(RAND()*(5-2)+2)</f>
        <v>3</v>
      </c>
      <c r="D24" s="37"/>
      <c r="E24" s="33"/>
      <c r="F24" s="33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37">
        <f ca="1">INT(RAND()*(10-5)+5)</f>
        <v>6</v>
      </c>
      <c r="R24" s="37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9"/>
      <c r="AM24" s="9"/>
      <c r="AP24" s="33"/>
      <c r="AQ24" s="33"/>
    </row>
    <row r="25" spans="1:58" s="7" customFormat="1" ht="24.95" customHeight="1">
      <c r="A25" s="9"/>
      <c r="B25" s="33" t="s">
        <v>9</v>
      </c>
      <c r="C25" s="33"/>
      <c r="D25" s="33"/>
      <c r="E25" s="33"/>
      <c r="F25" s="33"/>
      <c r="G25" s="33"/>
      <c r="H25" s="33"/>
      <c r="I25" s="9"/>
      <c r="J25" s="16"/>
      <c r="AM25" s="7" t="s">
        <v>34</v>
      </c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</row>
    <row r="26" spans="1:58" s="7" customFormat="1" ht="24.95" customHeight="1">
      <c r="A26" s="9"/>
      <c r="B26" s="9"/>
      <c r="C26" s="9"/>
      <c r="D26" s="9"/>
      <c r="E26" s="9"/>
      <c r="F26" s="9"/>
      <c r="G26" s="9"/>
      <c r="H26" s="9"/>
      <c r="I26" s="9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</row>
    <row r="27" spans="1:58" s="7" customFormat="1" ht="24.75" customHeight="1"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</row>
    <row r="28" spans="1:58" s="7" customFormat="1" ht="24.95" customHeight="1">
      <c r="A28" s="9"/>
      <c r="I28" s="9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7"/>
      <c r="AC28" s="17" t="s">
        <v>35</v>
      </c>
      <c r="AD28" s="17"/>
      <c r="AE28" s="17"/>
      <c r="AF28" s="17"/>
      <c r="AG28" s="17"/>
      <c r="AH28" s="17"/>
      <c r="AI28" s="17"/>
      <c r="AJ28" s="17"/>
      <c r="AK28" s="17" t="s">
        <v>36</v>
      </c>
      <c r="AL28" s="17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</row>
    <row r="29" spans="1:58" ht="24.95" customHeight="1">
      <c r="A29" s="36" t="s">
        <v>44</v>
      </c>
      <c r="B29" s="36"/>
      <c r="C29" s="39">
        <f ca="1">INT(RAND()*(5-2)+2)</f>
        <v>4</v>
      </c>
      <c r="D29" s="39"/>
      <c r="E29" s="33" t="s">
        <v>107</v>
      </c>
      <c r="F29" s="33"/>
      <c r="G29" s="48" t="s">
        <v>41</v>
      </c>
      <c r="H29" s="48"/>
      <c r="I29" s="48"/>
      <c r="J29" s="48"/>
      <c r="K29" s="48"/>
      <c r="L29" s="48"/>
      <c r="M29" s="48"/>
      <c r="N29" s="48"/>
      <c r="O29" s="48"/>
      <c r="P29" s="48"/>
      <c r="Q29" s="39">
        <f ca="1">Q30-1</f>
        <v>5</v>
      </c>
      <c r="R29" s="39"/>
      <c r="S29" s="48" t="s">
        <v>109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9"/>
      <c r="AM29" s="9"/>
      <c r="AP29" s="33"/>
      <c r="AQ29" s="33"/>
    </row>
    <row r="30" spans="1:58" ht="24.95" customHeight="1">
      <c r="A30" s="36"/>
      <c r="B30" s="36"/>
      <c r="C30" s="33"/>
      <c r="D30" s="33"/>
      <c r="E30" s="33"/>
      <c r="F30" s="33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33">
        <f ca="1">INT(RAND()*(10-5)+5)</f>
        <v>6</v>
      </c>
      <c r="R30" s="33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9"/>
      <c r="AM30" s="9"/>
      <c r="AP30" s="33"/>
      <c r="AQ30" s="33"/>
    </row>
    <row r="31" spans="1:58" s="7" customFormat="1" ht="24.95" customHeight="1">
      <c r="A31" s="9"/>
      <c r="B31" s="33" t="s">
        <v>9</v>
      </c>
      <c r="C31" s="33"/>
      <c r="D31" s="33"/>
      <c r="E31" s="33"/>
      <c r="F31" s="33"/>
      <c r="G31" s="33"/>
      <c r="H31" s="33"/>
      <c r="I31" s="9"/>
      <c r="J31" s="16"/>
      <c r="AM31" s="7" t="s">
        <v>34</v>
      </c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</row>
    <row r="32" spans="1:58" s="7" customFormat="1" ht="24.95" customHeight="1">
      <c r="A32" s="9"/>
      <c r="B32" s="8"/>
      <c r="C32" s="8"/>
      <c r="D32" s="8"/>
      <c r="E32" s="8"/>
      <c r="F32" s="8"/>
      <c r="G32" s="8"/>
      <c r="H32" s="8"/>
      <c r="I32" s="9"/>
      <c r="J32" s="16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s="7" customFormat="1" ht="24.95" customHeight="1">
      <c r="A33" s="9"/>
      <c r="B33" s="8"/>
      <c r="C33" s="8"/>
      <c r="D33" s="8"/>
      <c r="E33" s="8"/>
      <c r="F33" s="8"/>
      <c r="G33" s="8"/>
      <c r="H33" s="8"/>
      <c r="I33" s="9"/>
      <c r="J33" s="16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58" ht="24.95" customHeight="1">
      <c r="D34" s="3" t="str">
        <f>IF(D1="","",D1)</f>
        <v>分数の倍④</v>
      </c>
      <c r="AG34" s="2" t="str">
        <f>IF(AG1="","",AG1)</f>
        <v>№</v>
      </c>
      <c r="AH34" s="2"/>
      <c r="AI34" s="40">
        <f>IF(AI1="","",AI1)</f>
        <v>1</v>
      </c>
      <c r="AJ34" s="40"/>
    </row>
    <row r="35" spans="1:58" ht="24.95" customHeight="1">
      <c r="E35" s="5" t="s">
        <v>1</v>
      </c>
      <c r="F35" s="1"/>
      <c r="G35" s="1"/>
      <c r="K35" s="7"/>
      <c r="L35" s="7"/>
      <c r="Q35" s="4" t="str">
        <f>IF(Q2="","",Q2)</f>
        <v>名前</v>
      </c>
      <c r="R35" s="2"/>
      <c r="S35" s="2"/>
      <c r="T35" s="2"/>
      <c r="U35" s="2" t="str">
        <f>IF(U2="","",U2)</f>
        <v/>
      </c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58" ht="8.25" customHeight="1">
      <c r="E36" s="5"/>
      <c r="F36" s="1"/>
      <c r="G36" s="1"/>
      <c r="K36" s="7"/>
      <c r="L36" s="7"/>
      <c r="Q36" s="6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58" ht="38.25" customHeight="1">
      <c r="A37" s="43" t="s">
        <v>10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28"/>
    </row>
    <row r="38" spans="1:58" ht="24.95" customHeight="1">
      <c r="A38" s="36" t="s">
        <v>11</v>
      </c>
      <c r="B38" s="36"/>
      <c r="C38" s="39">
        <f ca="1">C39-1</f>
        <v>1</v>
      </c>
      <c r="D38" s="39"/>
      <c r="E38" s="33" t="s">
        <v>32</v>
      </c>
      <c r="F38" s="33"/>
      <c r="G38" s="33" t="s">
        <v>33</v>
      </c>
      <c r="H38" s="33"/>
      <c r="I38" s="33"/>
      <c r="J38" s="33"/>
      <c r="K38" s="33"/>
      <c r="L38" s="33"/>
      <c r="M38" s="33"/>
      <c r="N38" s="33"/>
      <c r="O38" s="33"/>
      <c r="P38" s="33"/>
      <c r="Q38" s="34" t="s">
        <v>47</v>
      </c>
      <c r="R38" s="34"/>
      <c r="S38" s="34"/>
      <c r="T38" s="39">
        <f ca="1">T39+1</f>
        <v>5</v>
      </c>
      <c r="U38" s="39"/>
      <c r="V38" s="48" t="s">
        <v>48</v>
      </c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9"/>
      <c r="AI38" s="9"/>
      <c r="AJ38" s="9"/>
      <c r="AK38" s="9"/>
      <c r="AL38" s="9"/>
      <c r="AM38" s="9"/>
      <c r="AP38" s="33"/>
      <c r="AQ38" s="33"/>
    </row>
    <row r="39" spans="1:58" ht="24.95" customHeight="1">
      <c r="A39" s="36"/>
      <c r="B39" s="36"/>
      <c r="C39" s="37">
        <f ca="1">C6</f>
        <v>2</v>
      </c>
      <c r="D39" s="37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4"/>
      <c r="R39" s="34"/>
      <c r="S39" s="34"/>
      <c r="T39" s="33">
        <f ca="1">T6</f>
        <v>4</v>
      </c>
      <c r="U39" s="33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9"/>
      <c r="AI39" s="9"/>
      <c r="AJ39" s="9"/>
      <c r="AK39" s="9"/>
      <c r="AL39" s="9"/>
      <c r="AM39" s="9"/>
      <c r="AP39" s="33"/>
      <c r="AQ39" s="33"/>
    </row>
    <row r="40" spans="1:58" s="7" customFormat="1" ht="24.95" customHeight="1">
      <c r="A40" s="9"/>
      <c r="B40" s="33" t="s">
        <v>9</v>
      </c>
      <c r="C40" s="33"/>
      <c r="D40" s="33"/>
      <c r="E40" s="33"/>
      <c r="F40" s="33"/>
      <c r="G40" s="33"/>
      <c r="H40" s="33"/>
      <c r="I40" s="44">
        <f ca="1">C38</f>
        <v>1</v>
      </c>
      <c r="J40" s="44"/>
      <c r="K40" s="38" t="s">
        <v>2</v>
      </c>
      <c r="L40" s="38"/>
      <c r="M40" s="44">
        <f ca="1">T38</f>
        <v>5</v>
      </c>
      <c r="N40" s="44"/>
      <c r="O40" s="38" t="s">
        <v>45</v>
      </c>
      <c r="P40" s="38"/>
      <c r="Q40" s="41">
        <f ca="1">AO40</f>
        <v>5</v>
      </c>
      <c r="R40" s="41"/>
      <c r="S40" s="41"/>
      <c r="T40" s="35" t="str">
        <f ca="1">IF(Q41=1,"＝","")</f>
        <v/>
      </c>
      <c r="U40" s="35"/>
      <c r="V40" s="50" t="str">
        <f ca="1">IF(Q41=1,Q40,"")</f>
        <v/>
      </c>
      <c r="W40" s="50"/>
      <c r="X40" s="44"/>
      <c r="Y40" s="44"/>
      <c r="Z40" s="35" t="s">
        <v>35</v>
      </c>
      <c r="AA40" s="41">
        <f ca="1">IF(Q41=1,"",Q40)</f>
        <v>5</v>
      </c>
      <c r="AB40" s="41"/>
      <c r="AC40" s="35" t="s">
        <v>34</v>
      </c>
      <c r="AD40" s="35"/>
      <c r="AE40" s="35" t="str">
        <f ca="1">V40</f>
        <v/>
      </c>
      <c r="AF40" s="35"/>
      <c r="AG40" s="35" t="s">
        <v>51</v>
      </c>
      <c r="AH40" s="35"/>
      <c r="AI40" s="35"/>
      <c r="AM40" s="14">
        <f ca="1">I40*M40</f>
        <v>5</v>
      </c>
      <c r="AN40" s="13" t="s">
        <v>45</v>
      </c>
      <c r="AO40" s="14">
        <f ca="1">AM40/GCD(AM40,AM41)</f>
        <v>5</v>
      </c>
      <c r="AP40" t="str">
        <f>IF(AP5="","",AP5)</f>
        <v/>
      </c>
      <c r="AQ40"/>
      <c r="AR40" s="14">
        <f ca="1">I40*M40</f>
        <v>5</v>
      </c>
      <c r="AS40" s="13"/>
      <c r="AT40" s="14"/>
      <c r="AU40" s="15"/>
      <c r="AV40" s="13" t="str">
        <f>IF(AT41=1,AT40,"")</f>
        <v/>
      </c>
      <c r="AW40" s="13" t="str">
        <f>IF(AT40&gt;AT41,"=","")</f>
        <v/>
      </c>
      <c r="AX40" s="11" t="str">
        <f>IF(AT40&gt;AT41,INT(AT40/AT41),"")</f>
        <v/>
      </c>
      <c r="AY40" s="11" t="str">
        <f>IF(AW40="","",IF(AT41=1,"",AT40-AT41*AX40))</f>
        <v/>
      </c>
      <c r="AZ40"/>
      <c r="BA40"/>
      <c r="BB40"/>
      <c r="BC40"/>
      <c r="BD40"/>
      <c r="BE40"/>
      <c r="BF40"/>
    </row>
    <row r="41" spans="1:58" s="7" customFormat="1" ht="24.95" customHeight="1">
      <c r="A41" s="9"/>
      <c r="B41" s="9"/>
      <c r="C41" s="9"/>
      <c r="D41" s="9"/>
      <c r="E41" s="9"/>
      <c r="F41" s="9"/>
      <c r="G41" s="9"/>
      <c r="H41" s="9"/>
      <c r="I41" s="46">
        <f ca="1">C39</f>
        <v>2</v>
      </c>
      <c r="J41" s="46"/>
      <c r="K41" s="38"/>
      <c r="L41" s="38"/>
      <c r="M41" s="46">
        <f ca="1">T39</f>
        <v>4</v>
      </c>
      <c r="N41" s="46"/>
      <c r="O41" s="38"/>
      <c r="P41" s="38"/>
      <c r="Q41" s="35">
        <f ca="1">AO41</f>
        <v>8</v>
      </c>
      <c r="R41" s="35"/>
      <c r="S41" s="35"/>
      <c r="T41" s="35"/>
      <c r="U41" s="35"/>
      <c r="V41" s="50"/>
      <c r="W41" s="50"/>
      <c r="X41" s="44"/>
      <c r="Y41" s="44"/>
      <c r="Z41" s="35"/>
      <c r="AA41" s="42">
        <f ca="1">IF(Q41=1,"",Q41)</f>
        <v>8</v>
      </c>
      <c r="AB41" s="42"/>
      <c r="AC41" s="35"/>
      <c r="AD41" s="35"/>
      <c r="AE41" s="35"/>
      <c r="AF41" s="35"/>
      <c r="AG41" s="35"/>
      <c r="AH41" s="35"/>
      <c r="AI41" s="35"/>
      <c r="AM41" s="13">
        <f ca="1">I41*M41</f>
        <v>8</v>
      </c>
      <c r="AN41" s="13"/>
      <c r="AO41" s="14">
        <f ca="1">AM41/GCD(AM40,AM41)</f>
        <v>8</v>
      </c>
      <c r="AP41" t="str">
        <f>IF(AP6="","",AP6)</f>
        <v/>
      </c>
      <c r="AQ41"/>
      <c r="AR41" s="13">
        <f ca="1">I41*1</f>
        <v>2</v>
      </c>
      <c r="AS41" s="13"/>
      <c r="AT41" s="14"/>
      <c r="AU41" s="13"/>
      <c r="AV41" s="13"/>
      <c r="AW41" s="13"/>
      <c r="AX41" s="11"/>
      <c r="AY41" s="11" t="str">
        <f>IF(AW40="","",IF(AT41=1,"",AT41))</f>
        <v/>
      </c>
      <c r="AZ41"/>
      <c r="BA41"/>
      <c r="BB41"/>
      <c r="BC41"/>
      <c r="BD41"/>
      <c r="BE41"/>
      <c r="BF41"/>
    </row>
    <row r="42" spans="1:58" s="7" customFormat="1" ht="24.75" customHeight="1"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</row>
    <row r="43" spans="1:58" s="7" customFormat="1" ht="24.95" customHeight="1">
      <c r="A43" s="9"/>
      <c r="D43" s="25" t="s">
        <v>24</v>
      </c>
      <c r="I43" s="9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</row>
    <row r="44" spans="1:58" ht="24.95" customHeight="1">
      <c r="A44" s="36" t="s">
        <v>37</v>
      </c>
      <c r="B44" s="36"/>
      <c r="C44" s="39">
        <f ca="1">C45+1</f>
        <v>3</v>
      </c>
      <c r="D44" s="39"/>
      <c r="E44" s="33" t="s">
        <v>107</v>
      </c>
      <c r="F44" s="33"/>
      <c r="G44" s="33" t="s">
        <v>38</v>
      </c>
      <c r="H44" s="33"/>
      <c r="I44" s="33"/>
      <c r="J44" s="33"/>
      <c r="K44" s="33"/>
      <c r="L44" s="33"/>
      <c r="M44" s="33"/>
      <c r="N44" s="33"/>
      <c r="O44" s="33"/>
      <c r="P44" s="33"/>
      <c r="Q44" s="34" t="s">
        <v>47</v>
      </c>
      <c r="R44" s="34"/>
      <c r="S44" s="34"/>
      <c r="T44" s="39">
        <f ca="1">T45-1</f>
        <v>4</v>
      </c>
      <c r="U44" s="39"/>
      <c r="V44" s="48" t="s">
        <v>108</v>
      </c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9"/>
      <c r="AI44" s="9"/>
      <c r="AJ44" s="9"/>
      <c r="AK44" s="9"/>
      <c r="AL44" s="9"/>
      <c r="AM44" s="9"/>
      <c r="AP44" s="33"/>
      <c r="AQ44" s="33"/>
    </row>
    <row r="45" spans="1:58" ht="24.95" customHeight="1">
      <c r="A45" s="36"/>
      <c r="B45" s="36"/>
      <c r="C45" s="37">
        <f ca="1">C12</f>
        <v>2</v>
      </c>
      <c r="D45" s="37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4"/>
      <c r="R45" s="34"/>
      <c r="S45" s="34"/>
      <c r="T45" s="37">
        <f ca="1">T12</f>
        <v>5</v>
      </c>
      <c r="U45" s="37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9"/>
      <c r="AI45" s="9"/>
      <c r="AJ45" s="9"/>
      <c r="AK45" s="9"/>
      <c r="AL45" s="9"/>
      <c r="AM45" s="9"/>
      <c r="AP45" s="33"/>
      <c r="AQ45" s="33"/>
    </row>
    <row r="46" spans="1:58" s="7" customFormat="1" ht="24.95" customHeight="1">
      <c r="A46" s="9"/>
      <c r="B46" s="33" t="s">
        <v>9</v>
      </c>
      <c r="C46" s="33"/>
      <c r="D46" s="33"/>
      <c r="E46" s="33"/>
      <c r="F46" s="33"/>
      <c r="G46" s="33"/>
      <c r="H46" s="33"/>
      <c r="I46" s="44">
        <f ca="1">C44</f>
        <v>3</v>
      </c>
      <c r="J46" s="44"/>
      <c r="K46" s="38" t="s">
        <v>2</v>
      </c>
      <c r="L46" s="38"/>
      <c r="M46" s="44">
        <f ca="1">T44</f>
        <v>4</v>
      </c>
      <c r="N46" s="44"/>
      <c r="O46" s="38" t="s">
        <v>45</v>
      </c>
      <c r="P46" s="38"/>
      <c r="Q46" s="41">
        <f ca="1">AO46</f>
        <v>6</v>
      </c>
      <c r="R46" s="41"/>
      <c r="S46" s="41"/>
      <c r="T46" s="35" t="str">
        <f ca="1">IF(Q47=1,"＝","")</f>
        <v/>
      </c>
      <c r="U46" s="35"/>
      <c r="V46" s="50" t="str">
        <f ca="1">IF(Q47=1,Q46,"")</f>
        <v/>
      </c>
      <c r="W46" s="50"/>
      <c r="X46" s="44"/>
      <c r="Y46" s="44"/>
      <c r="Z46" s="35" t="s">
        <v>35</v>
      </c>
      <c r="AA46" s="41">
        <f ca="1">IF(Q47=1,"",Q46)</f>
        <v>6</v>
      </c>
      <c r="AB46" s="41"/>
      <c r="AC46" s="35" t="s">
        <v>34</v>
      </c>
      <c r="AD46" s="35"/>
      <c r="AE46" s="35" t="str">
        <f ca="1">V46</f>
        <v/>
      </c>
      <c r="AF46" s="35"/>
      <c r="AG46" s="35" t="s">
        <v>110</v>
      </c>
      <c r="AH46" s="35"/>
      <c r="AI46" s="35"/>
      <c r="AM46" s="14">
        <f ca="1">I46*M46</f>
        <v>12</v>
      </c>
      <c r="AN46" s="13" t="s">
        <v>45</v>
      </c>
      <c r="AO46" s="14">
        <f ca="1">AM46/GCD(AM46,AM47)</f>
        <v>6</v>
      </c>
      <c r="AP46" t="str">
        <f>IF(AP11="","",AP11)</f>
        <v/>
      </c>
      <c r="AQ46"/>
      <c r="AR46" s="14">
        <f ca="1">I46*M46</f>
        <v>12</v>
      </c>
      <c r="AS46" s="13"/>
      <c r="AT46" s="14"/>
      <c r="AU46" s="15"/>
      <c r="AV46" s="13" t="str">
        <f>IF(AT47=1,AT46,"")</f>
        <v/>
      </c>
      <c r="AW46" s="13" t="str">
        <f>IF(AT46&gt;AT47,"=","")</f>
        <v/>
      </c>
      <c r="AX46" s="11" t="str">
        <f>IF(AT46&gt;AT47,INT(AT46/AT47),"")</f>
        <v/>
      </c>
      <c r="AY46" s="11" t="str">
        <f>IF(AW46="","",IF(AT47=1,"",AT46-AT47*AX46))</f>
        <v/>
      </c>
      <c r="AZ46"/>
      <c r="BA46"/>
      <c r="BB46"/>
      <c r="BC46"/>
      <c r="BD46"/>
      <c r="BE46"/>
      <c r="BF46"/>
    </row>
    <row r="47" spans="1:58" s="7" customFormat="1" ht="24.95" customHeight="1">
      <c r="A47" s="9"/>
      <c r="B47" s="9"/>
      <c r="C47" s="9"/>
      <c r="D47" s="9"/>
      <c r="E47" s="9"/>
      <c r="F47" s="9"/>
      <c r="G47" s="9"/>
      <c r="H47" s="9"/>
      <c r="I47" s="46">
        <f ca="1">C45</f>
        <v>2</v>
      </c>
      <c r="J47" s="46"/>
      <c r="K47" s="38"/>
      <c r="L47" s="38"/>
      <c r="M47" s="46">
        <f ca="1">T45</f>
        <v>5</v>
      </c>
      <c r="N47" s="46"/>
      <c r="O47" s="38"/>
      <c r="P47" s="38"/>
      <c r="Q47" s="35">
        <f ca="1">AO47</f>
        <v>5</v>
      </c>
      <c r="R47" s="35"/>
      <c r="S47" s="35"/>
      <c r="T47" s="35"/>
      <c r="U47" s="35"/>
      <c r="V47" s="50"/>
      <c r="W47" s="50"/>
      <c r="X47" s="44"/>
      <c r="Y47" s="44"/>
      <c r="Z47" s="35"/>
      <c r="AA47" s="42">
        <f ca="1">IF(Q47=1,"",Q47)</f>
        <v>5</v>
      </c>
      <c r="AB47" s="42"/>
      <c r="AC47" s="35"/>
      <c r="AD47" s="35"/>
      <c r="AE47" s="35"/>
      <c r="AF47" s="35"/>
      <c r="AG47" s="35"/>
      <c r="AH47" s="35"/>
      <c r="AI47" s="35"/>
      <c r="AM47" s="13">
        <f ca="1">I47*M47</f>
        <v>10</v>
      </c>
      <c r="AN47" s="13"/>
      <c r="AO47" s="14">
        <f ca="1">AM47/GCD(AM46,AM47)</f>
        <v>5</v>
      </c>
      <c r="AP47" t="str">
        <f>IF(AP12="","",AP12)</f>
        <v/>
      </c>
      <c r="AQ47"/>
      <c r="AR47" s="13">
        <f ca="1">I47*1</f>
        <v>2</v>
      </c>
      <c r="AS47" s="13"/>
      <c r="AT47" s="14"/>
      <c r="AU47" s="13"/>
      <c r="AV47" s="13"/>
      <c r="AW47" s="13"/>
      <c r="AX47" s="11"/>
      <c r="AY47" s="11" t="str">
        <f>IF(AW46="","",IF(AT47=1,"",AT47))</f>
        <v/>
      </c>
      <c r="AZ47"/>
      <c r="BA47"/>
      <c r="BB47"/>
      <c r="BC47"/>
      <c r="BD47"/>
      <c r="BE47"/>
      <c r="BF47"/>
    </row>
    <row r="48" spans="1:58" s="7" customFormat="1" ht="24.75" customHeight="1"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</row>
    <row r="49" spans="1:58" s="7" customFormat="1" ht="24.95" customHeight="1">
      <c r="A49" s="9"/>
      <c r="I49" s="9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</row>
    <row r="50" spans="1:58" ht="24.95" customHeight="1">
      <c r="A50" s="36" t="s">
        <v>39</v>
      </c>
      <c r="B50" s="36"/>
      <c r="C50" s="39">
        <f ca="1">C51-1</f>
        <v>7</v>
      </c>
      <c r="D50" s="39"/>
      <c r="E50" s="33" t="s">
        <v>40</v>
      </c>
      <c r="F50" s="33"/>
      <c r="G50" s="48" t="s">
        <v>41</v>
      </c>
      <c r="H50" s="48"/>
      <c r="I50" s="48"/>
      <c r="J50" s="48"/>
      <c r="K50" s="48"/>
      <c r="L50" s="48"/>
      <c r="M50" s="48"/>
      <c r="N50" s="48"/>
      <c r="O50" s="48"/>
      <c r="P50" s="48"/>
      <c r="Q50" s="39">
        <f ca="1">Q51+1</f>
        <v>6</v>
      </c>
      <c r="R50" s="39"/>
      <c r="S50" s="48" t="s">
        <v>49</v>
      </c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9"/>
      <c r="AM50" s="9"/>
      <c r="AP50" s="33"/>
      <c r="AQ50" s="33"/>
    </row>
    <row r="51" spans="1:58" ht="24.95" customHeight="1">
      <c r="A51" s="36"/>
      <c r="B51" s="36"/>
      <c r="C51" s="37">
        <f ca="1">C18</f>
        <v>8</v>
      </c>
      <c r="D51" s="37"/>
      <c r="E51" s="33"/>
      <c r="F51" s="33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37">
        <f ca="1">Q18</f>
        <v>5</v>
      </c>
      <c r="R51" s="37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9"/>
      <c r="AM51" s="9"/>
      <c r="AP51" s="33"/>
      <c r="AQ51" s="33"/>
    </row>
    <row r="52" spans="1:58" s="7" customFormat="1" ht="24.95" customHeight="1">
      <c r="A52" s="9"/>
      <c r="B52" s="33" t="s">
        <v>9</v>
      </c>
      <c r="C52" s="33"/>
      <c r="D52" s="33"/>
      <c r="E52" s="33"/>
      <c r="F52" s="33"/>
      <c r="G52" s="33"/>
      <c r="H52" s="33"/>
      <c r="I52" s="44">
        <f ca="1">C50</f>
        <v>7</v>
      </c>
      <c r="J52" s="44"/>
      <c r="K52" s="38" t="s">
        <v>2</v>
      </c>
      <c r="L52" s="38"/>
      <c r="M52" s="44">
        <f ca="1">Q50</f>
        <v>6</v>
      </c>
      <c r="N52" s="44"/>
      <c r="O52" s="38" t="s">
        <v>45</v>
      </c>
      <c r="P52" s="38"/>
      <c r="Q52" s="41">
        <f ca="1">AO52</f>
        <v>21</v>
      </c>
      <c r="R52" s="41"/>
      <c r="S52" s="41"/>
      <c r="T52" s="35" t="str">
        <f ca="1">IF(Q53=1,"＝","")</f>
        <v/>
      </c>
      <c r="U52" s="35"/>
      <c r="V52" s="50" t="str">
        <f ca="1">IF(Q53=1,Q52,"")</f>
        <v/>
      </c>
      <c r="W52" s="50"/>
      <c r="X52" s="44"/>
      <c r="Y52" s="44"/>
      <c r="Z52" s="35" t="s">
        <v>35</v>
      </c>
      <c r="AA52" s="41">
        <f ca="1">IF(Q53=1,"",Q52)</f>
        <v>21</v>
      </c>
      <c r="AB52" s="41"/>
      <c r="AC52" s="35" t="s">
        <v>34</v>
      </c>
      <c r="AD52" s="35"/>
      <c r="AE52" s="35" t="str">
        <f ca="1">V52</f>
        <v/>
      </c>
      <c r="AF52" s="35"/>
      <c r="AG52" s="35" t="s">
        <v>52</v>
      </c>
      <c r="AH52" s="35"/>
      <c r="AI52" s="35"/>
      <c r="AM52" s="14">
        <f ca="1">I52*M52</f>
        <v>42</v>
      </c>
      <c r="AN52" s="13" t="s">
        <v>45</v>
      </c>
      <c r="AO52" s="14">
        <f ca="1">AM52/GCD(AM52,AM53)</f>
        <v>21</v>
      </c>
      <c r="AP52" t="str">
        <f>IF(AP17="","",AP17)</f>
        <v/>
      </c>
      <c r="AQ52"/>
      <c r="AR52" s="14">
        <f ca="1">I52*M52</f>
        <v>42</v>
      </c>
      <c r="AS52" s="13"/>
      <c r="AT52" s="14"/>
      <c r="AU52" s="15"/>
      <c r="AV52" s="13" t="str">
        <f>IF(AT53=1,AT52,"")</f>
        <v/>
      </c>
      <c r="AW52" s="13" t="str">
        <f>IF(AT52&gt;AT53,"=","")</f>
        <v/>
      </c>
      <c r="AX52" s="11" t="str">
        <f>IF(AT52&gt;AT53,INT(AT52/AT53),"")</f>
        <v/>
      </c>
      <c r="AY52" s="11" t="str">
        <f>IF(AW52="","",IF(AT53=1,"",AT52-AT53*AX52))</f>
        <v/>
      </c>
      <c r="AZ52"/>
      <c r="BA52"/>
      <c r="BB52"/>
      <c r="BC52"/>
      <c r="BD52"/>
      <c r="BE52"/>
      <c r="BF52"/>
    </row>
    <row r="53" spans="1:58" s="7" customFormat="1" ht="24.95" customHeight="1">
      <c r="A53" s="9"/>
      <c r="B53" s="9"/>
      <c r="C53" s="9"/>
      <c r="D53" s="9"/>
      <c r="E53" s="9"/>
      <c r="F53" s="9"/>
      <c r="G53" s="9"/>
      <c r="H53" s="9"/>
      <c r="I53" s="46">
        <f ca="1">C51</f>
        <v>8</v>
      </c>
      <c r="J53" s="46"/>
      <c r="K53" s="38"/>
      <c r="L53" s="38"/>
      <c r="M53" s="46">
        <f ca="1">Q51</f>
        <v>5</v>
      </c>
      <c r="N53" s="46"/>
      <c r="O53" s="38"/>
      <c r="P53" s="38"/>
      <c r="Q53" s="35">
        <f ca="1">AO53</f>
        <v>20</v>
      </c>
      <c r="R53" s="35"/>
      <c r="S53" s="35"/>
      <c r="T53" s="35"/>
      <c r="U53" s="35"/>
      <c r="V53" s="50"/>
      <c r="W53" s="50"/>
      <c r="X53" s="44"/>
      <c r="Y53" s="44"/>
      <c r="Z53" s="35"/>
      <c r="AA53" s="42">
        <f ca="1">IF(Q53=1,"",Q53)</f>
        <v>20</v>
      </c>
      <c r="AB53" s="42"/>
      <c r="AC53" s="35"/>
      <c r="AD53" s="35"/>
      <c r="AE53" s="35"/>
      <c r="AF53" s="35"/>
      <c r="AG53" s="35"/>
      <c r="AH53" s="35"/>
      <c r="AI53" s="35"/>
      <c r="AM53" s="13">
        <f ca="1">I53*M53</f>
        <v>40</v>
      </c>
      <c r="AN53" s="13"/>
      <c r="AO53" s="14">
        <f ca="1">AM53/GCD(AM52,AM53)</f>
        <v>20</v>
      </c>
      <c r="AP53" t="str">
        <f>IF(AP18="","",AP18)</f>
        <v/>
      </c>
      <c r="AQ53"/>
      <c r="AR53" s="13">
        <f ca="1">I53*1</f>
        <v>8</v>
      </c>
      <c r="AS53" s="13"/>
      <c r="AT53" s="14"/>
      <c r="AU53" s="13"/>
      <c r="AV53" s="13"/>
      <c r="AW53" s="13"/>
      <c r="AX53" s="11"/>
      <c r="AY53" s="11" t="str">
        <f>IF(AW52="","",IF(AT53=1,"",AT53))</f>
        <v/>
      </c>
      <c r="AZ53"/>
      <c r="BA53"/>
      <c r="BB53"/>
      <c r="BC53"/>
      <c r="BD53"/>
      <c r="BE53"/>
      <c r="BF53"/>
    </row>
    <row r="54" spans="1:58" s="7" customFormat="1" ht="24.75" customHeight="1"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</row>
    <row r="55" spans="1:58" s="7" customFormat="1" ht="24.95" customHeight="1">
      <c r="A55" s="9"/>
      <c r="I55" s="9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</row>
    <row r="56" spans="1:58" ht="24.95" customHeight="1">
      <c r="A56" s="36" t="s">
        <v>42</v>
      </c>
      <c r="B56" s="36"/>
      <c r="C56" s="39">
        <f ca="1">C57+1</f>
        <v>4</v>
      </c>
      <c r="D56" s="39"/>
      <c r="E56" s="33" t="s">
        <v>43</v>
      </c>
      <c r="F56" s="33"/>
      <c r="G56" s="48" t="s">
        <v>41</v>
      </c>
      <c r="H56" s="48"/>
      <c r="I56" s="48"/>
      <c r="J56" s="48"/>
      <c r="K56" s="48"/>
      <c r="L56" s="48"/>
      <c r="M56" s="48"/>
      <c r="N56" s="48"/>
      <c r="O56" s="48"/>
      <c r="P56" s="48"/>
      <c r="Q56" s="39">
        <f ca="1">Q57+1</f>
        <v>7</v>
      </c>
      <c r="R56" s="39"/>
      <c r="S56" s="48" t="s">
        <v>50</v>
      </c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9"/>
      <c r="AM56" s="9"/>
      <c r="AP56" s="33"/>
      <c r="AQ56" s="33"/>
    </row>
    <row r="57" spans="1:58" ht="24.95" customHeight="1">
      <c r="A57" s="36"/>
      <c r="B57" s="36"/>
      <c r="C57" s="37">
        <f ca="1">C24</f>
        <v>3</v>
      </c>
      <c r="D57" s="37"/>
      <c r="E57" s="33"/>
      <c r="F57" s="33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37">
        <f ca="1">Q24</f>
        <v>6</v>
      </c>
      <c r="R57" s="37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9"/>
      <c r="AM57" s="9"/>
      <c r="AP57" s="33"/>
      <c r="AQ57" s="33"/>
    </row>
    <row r="58" spans="1:58" s="7" customFormat="1" ht="24.95" customHeight="1">
      <c r="A58" s="9"/>
      <c r="B58" s="33" t="s">
        <v>9</v>
      </c>
      <c r="C58" s="33"/>
      <c r="D58" s="33"/>
      <c r="E58" s="33"/>
      <c r="F58" s="33"/>
      <c r="G58" s="33"/>
      <c r="H58" s="33"/>
      <c r="I58" s="44">
        <f ca="1">C56</f>
        <v>4</v>
      </c>
      <c r="J58" s="44"/>
      <c r="K58" s="38" t="s">
        <v>2</v>
      </c>
      <c r="L58" s="38"/>
      <c r="M58" s="44">
        <f ca="1">Q56</f>
        <v>7</v>
      </c>
      <c r="N58" s="44"/>
      <c r="O58" s="38" t="s">
        <v>45</v>
      </c>
      <c r="P58" s="38"/>
      <c r="Q58" s="41">
        <f ca="1">AO58</f>
        <v>14</v>
      </c>
      <c r="R58" s="41"/>
      <c r="S58" s="41"/>
      <c r="T58" s="35" t="str">
        <f ca="1">IF(Q59=1,"＝","")</f>
        <v/>
      </c>
      <c r="U58" s="35"/>
      <c r="V58" s="50" t="str">
        <f ca="1">IF(Q59=1,Q58,"")</f>
        <v/>
      </c>
      <c r="W58" s="50"/>
      <c r="X58" s="44"/>
      <c r="Y58" s="44"/>
      <c r="Z58" s="35" t="s">
        <v>35</v>
      </c>
      <c r="AA58" s="41">
        <f ca="1">IF(Q59=1,"",Q58)</f>
        <v>14</v>
      </c>
      <c r="AB58" s="41"/>
      <c r="AC58" s="35" t="s">
        <v>34</v>
      </c>
      <c r="AD58" s="35"/>
      <c r="AE58" s="35" t="str">
        <f ca="1">V58</f>
        <v/>
      </c>
      <c r="AF58" s="35"/>
      <c r="AG58" s="35" t="s">
        <v>53</v>
      </c>
      <c r="AH58" s="35"/>
      <c r="AI58" s="35"/>
      <c r="AM58" s="14">
        <f ca="1">I58*M58</f>
        <v>28</v>
      </c>
      <c r="AN58" s="13" t="s">
        <v>45</v>
      </c>
      <c r="AO58" s="14">
        <f ca="1">AM58/GCD(AM58,AM59)</f>
        <v>14</v>
      </c>
      <c r="AP58" t="str">
        <f>IF(AP23="","",AP23)</f>
        <v/>
      </c>
      <c r="AQ58"/>
      <c r="AR58" s="14">
        <f ca="1">I58*M58</f>
        <v>28</v>
      </c>
      <c r="AS58" s="13"/>
      <c r="AT58" s="14"/>
      <c r="AU58" s="15"/>
      <c r="AV58" s="13" t="str">
        <f>IF(AT59=1,AT58,"")</f>
        <v/>
      </c>
      <c r="AW58" s="13" t="str">
        <f>IF(AT58&gt;AT59,"=","")</f>
        <v/>
      </c>
      <c r="AX58" s="11" t="str">
        <f>IF(AT58&gt;AT59,INT(AT58/AT59),"")</f>
        <v/>
      </c>
      <c r="AY58" s="11" t="str">
        <f>IF(AW58="","",IF(AT59=1,"",AT58-AT59*AX58))</f>
        <v/>
      </c>
      <c r="AZ58"/>
      <c r="BA58"/>
      <c r="BB58"/>
      <c r="BC58"/>
      <c r="BD58"/>
      <c r="BE58"/>
      <c r="BF58"/>
    </row>
    <row r="59" spans="1:58" s="7" customFormat="1" ht="24.95" customHeight="1">
      <c r="A59" s="9"/>
      <c r="B59" s="9"/>
      <c r="C59" s="9"/>
      <c r="D59" s="9"/>
      <c r="E59" s="9"/>
      <c r="F59" s="9"/>
      <c r="G59" s="9"/>
      <c r="H59" s="9"/>
      <c r="I59" s="46">
        <f ca="1">C57</f>
        <v>3</v>
      </c>
      <c r="J59" s="46"/>
      <c r="K59" s="38"/>
      <c r="L59" s="38"/>
      <c r="M59" s="46">
        <f ca="1">Q57</f>
        <v>6</v>
      </c>
      <c r="N59" s="46"/>
      <c r="O59" s="38"/>
      <c r="P59" s="38"/>
      <c r="Q59" s="35">
        <f ca="1">AO59</f>
        <v>9</v>
      </c>
      <c r="R59" s="35"/>
      <c r="S59" s="35"/>
      <c r="T59" s="35"/>
      <c r="U59" s="35"/>
      <c r="V59" s="50"/>
      <c r="W59" s="50"/>
      <c r="X59" s="44"/>
      <c r="Y59" s="44"/>
      <c r="Z59" s="35"/>
      <c r="AA59" s="42">
        <f ca="1">IF(Q59=1,"",Q59)</f>
        <v>9</v>
      </c>
      <c r="AB59" s="42"/>
      <c r="AC59" s="35"/>
      <c r="AD59" s="35"/>
      <c r="AE59" s="35"/>
      <c r="AF59" s="35"/>
      <c r="AG59" s="35"/>
      <c r="AH59" s="35"/>
      <c r="AI59" s="35"/>
      <c r="AM59" s="13">
        <f ca="1">I59*M59</f>
        <v>18</v>
      </c>
      <c r="AN59" s="13"/>
      <c r="AO59" s="14">
        <f ca="1">AM59/GCD(AM58,AM59)</f>
        <v>9</v>
      </c>
      <c r="AP59" t="str">
        <f>IF(AP24="","",AP24)</f>
        <v/>
      </c>
      <c r="AQ59"/>
      <c r="AR59" s="13">
        <f ca="1">I59*1</f>
        <v>3</v>
      </c>
      <c r="AS59" s="13"/>
      <c r="AT59" s="14"/>
      <c r="AU59" s="13"/>
      <c r="AV59" s="13"/>
      <c r="AW59" s="13"/>
      <c r="AX59" s="11"/>
      <c r="AY59" s="11" t="str">
        <f>IF(AW58="","",IF(AT59=1,"",AT59))</f>
        <v/>
      </c>
      <c r="AZ59"/>
      <c r="BA59"/>
      <c r="BB59"/>
      <c r="BC59"/>
      <c r="BD59"/>
      <c r="BE59"/>
      <c r="BF59"/>
    </row>
    <row r="60" spans="1:58" s="7" customFormat="1" ht="24.75" customHeight="1"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</row>
    <row r="61" spans="1:58" s="7" customFormat="1" ht="24.95" customHeight="1">
      <c r="A61" s="9"/>
      <c r="I61" s="9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</row>
    <row r="62" spans="1:58" ht="24.95" customHeight="1">
      <c r="A62" s="36" t="s">
        <v>44</v>
      </c>
      <c r="B62" s="36"/>
      <c r="C62" s="39">
        <f ca="1">C29</f>
        <v>4</v>
      </c>
      <c r="D62" s="39"/>
      <c r="E62" s="33" t="s">
        <v>107</v>
      </c>
      <c r="F62" s="33"/>
      <c r="G62" s="48" t="s">
        <v>41</v>
      </c>
      <c r="H62" s="48"/>
      <c r="I62" s="48"/>
      <c r="J62" s="48"/>
      <c r="K62" s="48"/>
      <c r="L62" s="48"/>
      <c r="M62" s="48"/>
      <c r="N62" s="48"/>
      <c r="O62" s="48"/>
      <c r="P62" s="48"/>
      <c r="Q62" s="39">
        <f ca="1">Q63-1</f>
        <v>5</v>
      </c>
      <c r="R62" s="39"/>
      <c r="S62" s="48" t="s">
        <v>109</v>
      </c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9"/>
      <c r="AM62" s="9"/>
      <c r="AP62" s="33"/>
      <c r="AQ62" s="33"/>
    </row>
    <row r="63" spans="1:58" ht="24.95" customHeight="1">
      <c r="A63" s="36"/>
      <c r="B63" s="36"/>
      <c r="C63" s="33"/>
      <c r="D63" s="33"/>
      <c r="E63" s="33"/>
      <c r="F63" s="33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33">
        <f ca="1">Q30</f>
        <v>6</v>
      </c>
      <c r="R63" s="33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9"/>
      <c r="AM63" s="9"/>
      <c r="AP63" s="33"/>
      <c r="AQ63" s="33"/>
    </row>
    <row r="64" spans="1:58" s="7" customFormat="1" ht="24.95" customHeight="1">
      <c r="A64" s="9"/>
      <c r="B64" s="33" t="s">
        <v>9</v>
      </c>
      <c r="C64" s="33"/>
      <c r="D64" s="33"/>
      <c r="E64" s="33"/>
      <c r="F64" s="33"/>
      <c r="G64" s="33"/>
      <c r="H64" s="33"/>
      <c r="I64" s="47">
        <f ca="1">C62</f>
        <v>4</v>
      </c>
      <c r="J64" s="47"/>
      <c r="K64" s="38" t="s">
        <v>54</v>
      </c>
      <c r="L64" s="38"/>
      <c r="M64" s="44">
        <f ca="1">Q62</f>
        <v>5</v>
      </c>
      <c r="N64" s="44"/>
      <c r="O64" s="38" t="s">
        <v>45</v>
      </c>
      <c r="P64" s="38"/>
      <c r="Q64" s="41">
        <f ca="1">AO64</f>
        <v>10</v>
      </c>
      <c r="R64" s="41"/>
      <c r="S64" s="41"/>
      <c r="T64" s="35" t="str">
        <f ca="1">IF(Q65=1,"＝","")</f>
        <v/>
      </c>
      <c r="U64" s="35"/>
      <c r="V64" s="50" t="str">
        <f ca="1">IF(Q65=1,Q64,"")</f>
        <v/>
      </c>
      <c r="W64" s="50"/>
      <c r="X64" s="44"/>
      <c r="Y64" s="44"/>
      <c r="Z64" s="35" t="s">
        <v>35</v>
      </c>
      <c r="AA64" s="41">
        <f ca="1">IF(Q65=1,"",Q64)</f>
        <v>10</v>
      </c>
      <c r="AB64" s="41"/>
      <c r="AC64" s="35" t="s">
        <v>34</v>
      </c>
      <c r="AD64" s="35"/>
      <c r="AE64" s="35" t="str">
        <f ca="1">V64</f>
        <v/>
      </c>
      <c r="AF64" s="35"/>
      <c r="AG64" s="35" t="s">
        <v>110</v>
      </c>
      <c r="AH64" s="35"/>
      <c r="AI64" s="35"/>
      <c r="AM64" s="14">
        <f ca="1">I64*M64</f>
        <v>20</v>
      </c>
      <c r="AN64" s="13" t="s">
        <v>45</v>
      </c>
      <c r="AO64" s="14">
        <f ca="1">AM64/GCD(AM64,AM65)</f>
        <v>10</v>
      </c>
      <c r="AP64" t="str">
        <f>IF(AP29="","",AP29)</f>
        <v/>
      </c>
      <c r="AQ64"/>
      <c r="AR64" s="14">
        <f ca="1">I64*M64</f>
        <v>20</v>
      </c>
      <c r="AS64" s="13"/>
      <c r="AT64" s="14"/>
      <c r="AU64" s="15"/>
      <c r="AV64" s="13" t="str">
        <f>IF(AT65=1,AT64,"")</f>
        <v/>
      </c>
      <c r="AW64" s="13" t="str">
        <f>IF(AT64&gt;AT65,"=","")</f>
        <v/>
      </c>
      <c r="AX64" s="11" t="str">
        <f>IF(AT64&gt;AT65,INT(AT64/AT65),"")</f>
        <v/>
      </c>
      <c r="AY64" s="11" t="str">
        <f>IF(AW64="","",IF(AT65=1,"",AT64-AT65*AX64))</f>
        <v/>
      </c>
      <c r="AZ64"/>
      <c r="BA64"/>
      <c r="BB64"/>
      <c r="BC64"/>
      <c r="BD64"/>
      <c r="BE64"/>
      <c r="BF64"/>
    </row>
    <row r="65" spans="1:58" s="7" customFormat="1" ht="24.95" customHeight="1">
      <c r="A65" s="9"/>
      <c r="B65" s="9"/>
      <c r="C65" s="9"/>
      <c r="D65" s="9"/>
      <c r="E65" s="9"/>
      <c r="F65" s="9"/>
      <c r="G65" s="9"/>
      <c r="H65" s="9"/>
      <c r="I65" s="44"/>
      <c r="J65" s="44"/>
      <c r="K65" s="38"/>
      <c r="L65" s="38"/>
      <c r="M65" s="46">
        <f ca="1">Q63</f>
        <v>6</v>
      </c>
      <c r="N65" s="46"/>
      <c r="O65" s="38"/>
      <c r="P65" s="38"/>
      <c r="Q65" s="35">
        <f ca="1">AO65</f>
        <v>3</v>
      </c>
      <c r="R65" s="35"/>
      <c r="S65" s="35"/>
      <c r="T65" s="35"/>
      <c r="U65" s="35"/>
      <c r="V65" s="50"/>
      <c r="W65" s="50"/>
      <c r="X65" s="44"/>
      <c r="Y65" s="44"/>
      <c r="Z65" s="35"/>
      <c r="AA65" s="42">
        <f ca="1">IF(Q65=1,"",Q65)</f>
        <v>3</v>
      </c>
      <c r="AB65" s="42"/>
      <c r="AC65" s="35"/>
      <c r="AD65" s="35"/>
      <c r="AE65" s="35"/>
      <c r="AF65" s="35"/>
      <c r="AG65" s="35"/>
      <c r="AH65" s="35"/>
      <c r="AI65" s="35"/>
      <c r="AM65" s="13">
        <f ca="1">M65</f>
        <v>6</v>
      </c>
      <c r="AN65" s="13"/>
      <c r="AO65" s="14">
        <f ca="1">AM65/GCD(AM64,AM65)</f>
        <v>3</v>
      </c>
      <c r="AP65" t="str">
        <f>IF(AP30="","",AP30)</f>
        <v/>
      </c>
      <c r="AQ65"/>
      <c r="AR65" s="13">
        <f>I65*1</f>
        <v>0</v>
      </c>
      <c r="AS65" s="13"/>
      <c r="AT65" s="14"/>
      <c r="AU65" s="13"/>
      <c r="AV65" s="13"/>
      <c r="AW65" s="13"/>
      <c r="AX65" s="11"/>
      <c r="AY65" s="11" t="str">
        <f>IF(AW64="","",IF(AT65=1,"",AT65))</f>
        <v/>
      </c>
      <c r="AZ65"/>
      <c r="BA65"/>
      <c r="BB65"/>
      <c r="BC65"/>
      <c r="BD65"/>
      <c r="BE65"/>
      <c r="BF65"/>
    </row>
    <row r="66" spans="1:58" s="7" customFormat="1" ht="24.75" customHeight="1"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</row>
  </sheetData>
  <mergeCells count="205">
    <mergeCell ref="M65:N65"/>
    <mergeCell ref="Q65:S65"/>
    <mergeCell ref="AA64:AB64"/>
    <mergeCell ref="AC64:AD65"/>
    <mergeCell ref="X65:Y65"/>
    <mergeCell ref="AA65:AB65"/>
    <mergeCell ref="T64:U65"/>
    <mergeCell ref="V64:W65"/>
    <mergeCell ref="A23:B24"/>
    <mergeCell ref="M59:N59"/>
    <mergeCell ref="Q59:S59"/>
    <mergeCell ref="K64:L65"/>
    <mergeCell ref="M64:N64"/>
    <mergeCell ref="O64:P65"/>
    <mergeCell ref="Q64:S64"/>
    <mergeCell ref="S62:AK63"/>
    <mergeCell ref="AE64:AF65"/>
    <mergeCell ref="AG64:AI65"/>
    <mergeCell ref="T58:U59"/>
    <mergeCell ref="V58:W59"/>
    <mergeCell ref="X58:Y58"/>
    <mergeCell ref="Z58:Z59"/>
    <mergeCell ref="X59:Y59"/>
    <mergeCell ref="X64:Y64"/>
    <mergeCell ref="Z64:Z65"/>
    <mergeCell ref="AG58:AI59"/>
    <mergeCell ref="AA59:AB59"/>
    <mergeCell ref="AE52:AF53"/>
    <mergeCell ref="AG52:AI53"/>
    <mergeCell ref="AC52:AD53"/>
    <mergeCell ref="AA53:AB53"/>
    <mergeCell ref="AA52:AB52"/>
    <mergeCell ref="AA58:AB58"/>
    <mergeCell ref="AC58:AD59"/>
    <mergeCell ref="AE58:AF59"/>
    <mergeCell ref="A5:B6"/>
    <mergeCell ref="B19:H19"/>
    <mergeCell ref="B7:H7"/>
    <mergeCell ref="A11:B12"/>
    <mergeCell ref="B13:H13"/>
    <mergeCell ref="A17:B18"/>
    <mergeCell ref="C17:D17"/>
    <mergeCell ref="C6:D6"/>
    <mergeCell ref="C11:D11"/>
    <mergeCell ref="C12:D12"/>
    <mergeCell ref="Q58:S58"/>
    <mergeCell ref="Q50:R50"/>
    <mergeCell ref="A56:B57"/>
    <mergeCell ref="C56:D56"/>
    <mergeCell ref="E56:F57"/>
    <mergeCell ref="G56:P57"/>
    <mergeCell ref="M52:N52"/>
    <mergeCell ref="O52:P53"/>
    <mergeCell ref="Q53:S53"/>
    <mergeCell ref="M58:N58"/>
    <mergeCell ref="AC46:AD47"/>
    <mergeCell ref="AE46:AF47"/>
    <mergeCell ref="AA47:AB47"/>
    <mergeCell ref="AA46:AB46"/>
    <mergeCell ref="B46:H46"/>
    <mergeCell ref="C50:D50"/>
    <mergeCell ref="E50:F51"/>
    <mergeCell ref="G50:P51"/>
    <mergeCell ref="C51:D51"/>
    <mergeCell ref="M46:N46"/>
    <mergeCell ref="AG46:AI47"/>
    <mergeCell ref="AE40:AF41"/>
    <mergeCell ref="AG40:AI41"/>
    <mergeCell ref="Q46:S46"/>
    <mergeCell ref="T46:U47"/>
    <mergeCell ref="V46:W47"/>
    <mergeCell ref="X46:Y46"/>
    <mergeCell ref="Q47:S47"/>
    <mergeCell ref="X47:Y47"/>
    <mergeCell ref="Z46:Z47"/>
    <mergeCell ref="AI1:AJ1"/>
    <mergeCell ref="AI34:AJ34"/>
    <mergeCell ref="A4:AK4"/>
    <mergeCell ref="M40:N40"/>
    <mergeCell ref="O40:P41"/>
    <mergeCell ref="Q40:S40"/>
    <mergeCell ref="T40:U41"/>
    <mergeCell ref="V40:W41"/>
    <mergeCell ref="X40:Y40"/>
    <mergeCell ref="C5:D5"/>
    <mergeCell ref="Q41:S41"/>
    <mergeCell ref="X41:Y41"/>
    <mergeCell ref="AA41:AB41"/>
    <mergeCell ref="Z40:Z41"/>
    <mergeCell ref="AA40:AB40"/>
    <mergeCell ref="AC40:AD41"/>
    <mergeCell ref="AP5:AQ5"/>
    <mergeCell ref="AP6:AQ6"/>
    <mergeCell ref="E5:F6"/>
    <mergeCell ref="G5:P6"/>
    <mergeCell ref="T6:U6"/>
    <mergeCell ref="Q5:S6"/>
    <mergeCell ref="T5:U5"/>
    <mergeCell ref="V5:AG6"/>
    <mergeCell ref="AP12:AQ12"/>
    <mergeCell ref="G11:P12"/>
    <mergeCell ref="E11:F12"/>
    <mergeCell ref="AP11:AQ11"/>
    <mergeCell ref="T11:U11"/>
    <mergeCell ref="T12:U12"/>
    <mergeCell ref="Q11:S12"/>
    <mergeCell ref="V11:AG12"/>
    <mergeCell ref="AP17:AQ17"/>
    <mergeCell ref="C18:D18"/>
    <mergeCell ref="Q18:R18"/>
    <mergeCell ref="AP18:AQ18"/>
    <mergeCell ref="E17:F18"/>
    <mergeCell ref="G17:P18"/>
    <mergeCell ref="Q17:R17"/>
    <mergeCell ref="S17:AK18"/>
    <mergeCell ref="AP23:AQ23"/>
    <mergeCell ref="C24:D24"/>
    <mergeCell ref="Q24:R24"/>
    <mergeCell ref="AP24:AQ24"/>
    <mergeCell ref="C23:D23"/>
    <mergeCell ref="E23:F24"/>
    <mergeCell ref="G23:P24"/>
    <mergeCell ref="Q23:R23"/>
    <mergeCell ref="S23:AK24"/>
    <mergeCell ref="AP29:AQ29"/>
    <mergeCell ref="Q30:R30"/>
    <mergeCell ref="AP30:AQ30"/>
    <mergeCell ref="B25:H25"/>
    <mergeCell ref="A29:B30"/>
    <mergeCell ref="E29:F30"/>
    <mergeCell ref="G29:P30"/>
    <mergeCell ref="S29:AK30"/>
    <mergeCell ref="C29:D30"/>
    <mergeCell ref="Q29:R29"/>
    <mergeCell ref="AP38:AQ38"/>
    <mergeCell ref="AP39:AQ39"/>
    <mergeCell ref="B40:H40"/>
    <mergeCell ref="B31:H31"/>
    <mergeCell ref="C38:D38"/>
    <mergeCell ref="E38:F39"/>
    <mergeCell ref="G38:P39"/>
    <mergeCell ref="C39:D39"/>
    <mergeCell ref="A37:AK37"/>
    <mergeCell ref="A38:B39"/>
    <mergeCell ref="M41:N41"/>
    <mergeCell ref="I40:J40"/>
    <mergeCell ref="A44:B45"/>
    <mergeCell ref="C44:D44"/>
    <mergeCell ref="E44:F45"/>
    <mergeCell ref="G44:P45"/>
    <mergeCell ref="C45:D45"/>
    <mergeCell ref="AP44:AQ44"/>
    <mergeCell ref="AP45:AQ45"/>
    <mergeCell ref="Q44:S45"/>
    <mergeCell ref="T44:U44"/>
    <mergeCell ref="V44:AG45"/>
    <mergeCell ref="T45:U45"/>
    <mergeCell ref="O46:P47"/>
    <mergeCell ref="M47:N47"/>
    <mergeCell ref="C57:D57"/>
    <mergeCell ref="K52:L53"/>
    <mergeCell ref="I53:J53"/>
    <mergeCell ref="M53:N53"/>
    <mergeCell ref="B52:H52"/>
    <mergeCell ref="I47:J47"/>
    <mergeCell ref="I52:J52"/>
    <mergeCell ref="AP50:AQ50"/>
    <mergeCell ref="Q51:R51"/>
    <mergeCell ref="AP51:AQ51"/>
    <mergeCell ref="S50:AK51"/>
    <mergeCell ref="X52:Y52"/>
    <mergeCell ref="Z52:Z53"/>
    <mergeCell ref="X53:Y53"/>
    <mergeCell ref="T52:U53"/>
    <mergeCell ref="V52:W53"/>
    <mergeCell ref="Q52:S52"/>
    <mergeCell ref="AP56:AQ56"/>
    <mergeCell ref="Q57:R57"/>
    <mergeCell ref="AP57:AQ57"/>
    <mergeCell ref="G62:P63"/>
    <mergeCell ref="O58:P59"/>
    <mergeCell ref="Q62:R62"/>
    <mergeCell ref="AP62:AQ62"/>
    <mergeCell ref="Q63:R63"/>
    <mergeCell ref="Q56:R56"/>
    <mergeCell ref="S56:AK57"/>
    <mergeCell ref="B58:H58"/>
    <mergeCell ref="I64:J65"/>
    <mergeCell ref="I58:J58"/>
    <mergeCell ref="K58:L59"/>
    <mergeCell ref="A50:B51"/>
    <mergeCell ref="A62:B63"/>
    <mergeCell ref="I59:J59"/>
    <mergeCell ref="E62:F63"/>
    <mergeCell ref="C62:D63"/>
    <mergeCell ref="Q38:S39"/>
    <mergeCell ref="T38:U38"/>
    <mergeCell ref="V38:AG39"/>
    <mergeCell ref="T39:U39"/>
    <mergeCell ref="AP63:AQ63"/>
    <mergeCell ref="B64:H64"/>
    <mergeCell ref="I41:J41"/>
    <mergeCell ref="K40:L41"/>
    <mergeCell ref="I46:J46"/>
    <mergeCell ref="K46:L47"/>
  </mergeCells>
  <phoneticPr fontId="1"/>
  <pageMargins left="0.59055118110236227" right="0.39370078740157483" top="0.78740157480314965" bottom="0.78740157480314965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BH79"/>
  <sheetViews>
    <sheetView workbookViewId="0">
      <selection activeCell="AT11" sqref="AT11"/>
    </sheetView>
  </sheetViews>
  <sheetFormatPr defaultRowHeight="24.95" customHeight="1"/>
  <cols>
    <col min="1" max="12" width="1.69921875" customWidth="1"/>
    <col min="13" max="13" width="2.59765625" customWidth="1"/>
    <col min="14" max="41" width="1.69921875" customWidth="1"/>
    <col min="42" max="42" width="1.69921875" style="7" customWidth="1"/>
    <col min="43" max="43" width="1.69921875" customWidth="1"/>
  </cols>
  <sheetData>
    <row r="1" spans="1:60" ht="24.95" customHeight="1">
      <c r="D1" s="3" t="s">
        <v>56</v>
      </c>
      <c r="AG1" s="2" t="s">
        <v>7</v>
      </c>
      <c r="AH1" s="2"/>
      <c r="AI1" s="40">
        <v>1</v>
      </c>
      <c r="AJ1" s="40"/>
    </row>
    <row r="2" spans="1:60" ht="24.95" customHeight="1">
      <c r="I2" t="s">
        <v>4</v>
      </c>
      <c r="Q2" s="4" t="s">
        <v>0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60" ht="11.25" customHeight="1"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60" ht="39" customHeight="1">
      <c r="A4" s="43" t="s">
        <v>10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28"/>
      <c r="AM4" s="28"/>
      <c r="AN4" s="28"/>
    </row>
    <row r="5" spans="1:60" ht="24.95" customHeight="1">
      <c r="A5" s="36" t="s">
        <v>11</v>
      </c>
      <c r="B5" s="36"/>
      <c r="C5" s="33" t="s">
        <v>57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>
        <f ca="1">INT(RAND()*5+2)*300</f>
        <v>1500</v>
      </c>
      <c r="O5" s="33"/>
      <c r="P5" s="33"/>
      <c r="Q5" s="33"/>
      <c r="R5" s="33" t="s">
        <v>67</v>
      </c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9">
        <f ca="1">AH6-1</f>
        <v>4</v>
      </c>
      <c r="AI5" s="39"/>
      <c r="AJ5" s="48" t="s">
        <v>26</v>
      </c>
      <c r="AK5" s="48"/>
      <c r="AL5" s="48"/>
      <c r="AM5" s="48"/>
      <c r="AN5" s="48"/>
      <c r="AO5" s="48"/>
      <c r="AP5" s="48"/>
      <c r="AQ5" s="48"/>
    </row>
    <row r="6" spans="1:60" ht="24.95" customHeight="1">
      <c r="A6" s="36"/>
      <c r="B6" s="36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7">
        <f ca="1">INT(RAND()*(6-3)+3)</f>
        <v>5</v>
      </c>
      <c r="AI6" s="37"/>
      <c r="AJ6" s="48"/>
      <c r="AK6" s="48"/>
      <c r="AL6" s="48"/>
      <c r="AM6" s="48"/>
      <c r="AN6" s="48"/>
      <c r="AO6" s="48"/>
      <c r="AP6" s="48"/>
      <c r="AQ6" s="48"/>
    </row>
    <row r="7" spans="1:60" ht="24.75" customHeight="1">
      <c r="C7" t="s">
        <v>68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60" s="7" customFormat="1" ht="24.95" customHeight="1">
      <c r="A8" s="9" t="s">
        <v>55</v>
      </c>
      <c r="B8" s="33" t="s">
        <v>8</v>
      </c>
      <c r="C8" s="33"/>
      <c r="D8" s="33"/>
      <c r="E8" s="33"/>
      <c r="F8" s="33"/>
      <c r="G8" s="33"/>
      <c r="H8" s="33"/>
      <c r="I8" s="9"/>
      <c r="J8" s="16"/>
      <c r="AQ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s="7" customFormat="1" ht="24.95" customHeight="1">
      <c r="A9" s="9"/>
      <c r="B9" s="9"/>
      <c r="C9" s="9"/>
      <c r="D9" s="9"/>
      <c r="E9" s="9"/>
      <c r="F9" s="9"/>
      <c r="G9" s="9"/>
      <c r="H9" s="9"/>
      <c r="I9" s="9"/>
      <c r="J9" s="16"/>
      <c r="AO9" s="7" t="s">
        <v>6</v>
      </c>
      <c r="AQ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s="7" customFormat="1" ht="24.95" customHeight="1">
      <c r="A10" s="9"/>
      <c r="B10" s="9"/>
      <c r="C10" s="9"/>
      <c r="D10" s="9"/>
      <c r="E10" s="9"/>
      <c r="F10" s="9"/>
      <c r="G10" s="9"/>
      <c r="H10" s="9"/>
      <c r="I10" s="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s="7" customFormat="1" ht="24.75" customHeight="1"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s="7" customFormat="1" ht="24.95" customHeight="1">
      <c r="A12" s="9"/>
      <c r="B12" s="33" t="s">
        <v>9</v>
      </c>
      <c r="C12" s="33"/>
      <c r="D12" s="33"/>
      <c r="E12" s="33"/>
      <c r="F12" s="33"/>
      <c r="G12" s="33"/>
      <c r="H12" s="33"/>
      <c r="I12" s="9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7"/>
      <c r="AC12" s="17" t="s">
        <v>58</v>
      </c>
      <c r="AD12" s="17"/>
      <c r="AE12" s="17"/>
      <c r="AF12" s="17"/>
      <c r="AG12" s="17"/>
      <c r="AH12" s="17"/>
      <c r="AI12" s="17"/>
      <c r="AJ12" s="17"/>
      <c r="AK12" s="17" t="s">
        <v>59</v>
      </c>
      <c r="AL12" s="17"/>
      <c r="AM12" s="17"/>
      <c r="AN12" s="17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 s="7" customFormat="1" ht="24.95" customHeight="1">
      <c r="A13" s="9"/>
      <c r="B13" s="9"/>
      <c r="C13" s="9"/>
      <c r="D13" s="9"/>
      <c r="E13" s="9"/>
      <c r="F13" s="9"/>
      <c r="G13" s="9"/>
      <c r="H13" s="9"/>
      <c r="I13" s="9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ht="24.95" customHeight="1">
      <c r="A14" s="36" t="s">
        <v>60</v>
      </c>
      <c r="B14" s="36"/>
      <c r="C14" s="33" t="s">
        <v>25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>
        <f ca="1">INT(RAND()*3+2)*90*10</f>
        <v>3600</v>
      </c>
      <c r="O14" s="33"/>
      <c r="P14" s="33"/>
      <c r="Q14" s="33"/>
      <c r="R14" s="33" t="s">
        <v>73</v>
      </c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9">
        <f ca="1">AH15+1</f>
        <v>9</v>
      </c>
      <c r="AI14" s="39"/>
      <c r="AJ14" s="48" t="s">
        <v>26</v>
      </c>
      <c r="AK14" s="48"/>
      <c r="AL14" s="48"/>
      <c r="AM14" s="48"/>
      <c r="AN14" s="48"/>
      <c r="AO14" s="48"/>
      <c r="AP14" s="48"/>
      <c r="AQ14" s="48"/>
    </row>
    <row r="15" spans="1:60" ht="24.95" customHeight="1">
      <c r="A15" s="36"/>
      <c r="B15" s="36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7">
        <f ca="1">INT(RAND()*(10-8)+8)</f>
        <v>8</v>
      </c>
      <c r="AI15" s="37"/>
      <c r="AJ15" s="48"/>
      <c r="AK15" s="48"/>
      <c r="AL15" s="48"/>
      <c r="AM15" s="48"/>
      <c r="AN15" s="48"/>
      <c r="AO15" s="48"/>
      <c r="AP15" s="48"/>
      <c r="AQ15" s="48"/>
    </row>
    <row r="16" spans="1:60" ht="24.75" customHeight="1">
      <c r="C16" t="s">
        <v>74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60" s="7" customFormat="1" ht="24.95" customHeight="1">
      <c r="A17" s="9" t="s">
        <v>55</v>
      </c>
      <c r="B17" s="33" t="s">
        <v>8</v>
      </c>
      <c r="C17" s="33"/>
      <c r="D17" s="33"/>
      <c r="E17" s="33"/>
      <c r="F17" s="33"/>
      <c r="G17" s="33"/>
      <c r="H17" s="33"/>
      <c r="I17" s="9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7" t="s">
        <v>6</v>
      </c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s="7" customFormat="1" ht="24.95" customHeight="1">
      <c r="A18" s="9"/>
      <c r="B18" s="9"/>
      <c r="C18" s="9"/>
      <c r="D18" s="9"/>
      <c r="E18" s="9"/>
      <c r="F18" s="9"/>
      <c r="G18" s="9"/>
      <c r="H18" s="9"/>
      <c r="I18" s="9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</row>
    <row r="19" spans="1:60" s="7" customFormat="1" ht="24.95" customHeight="1">
      <c r="A19" s="9"/>
      <c r="B19" s="9"/>
      <c r="C19" s="9"/>
      <c r="D19" s="9"/>
      <c r="E19" s="9"/>
      <c r="F19" s="9"/>
      <c r="G19" s="9"/>
      <c r="H19" s="9"/>
      <c r="I19" s="9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60" s="7" customFormat="1" ht="24.75" customHeight="1"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60" s="7" customFormat="1" ht="24.95" customHeight="1">
      <c r="A21" s="9"/>
      <c r="B21" s="33" t="s">
        <v>9</v>
      </c>
      <c r="C21" s="33"/>
      <c r="D21" s="33"/>
      <c r="E21" s="33"/>
      <c r="F21" s="33"/>
      <c r="G21" s="33"/>
      <c r="H21" s="33"/>
      <c r="I21" s="9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7" t="s">
        <v>58</v>
      </c>
      <c r="AD21" s="17"/>
      <c r="AE21" s="17"/>
      <c r="AF21" s="17"/>
      <c r="AG21" s="17"/>
      <c r="AH21" s="17"/>
      <c r="AI21" s="17"/>
      <c r="AJ21" s="17"/>
      <c r="AK21" s="17" t="s">
        <v>59</v>
      </c>
      <c r="AL21" s="17"/>
      <c r="AM21" s="17"/>
      <c r="AN21" s="17"/>
    </row>
    <row r="22" spans="1:60" s="7" customFormat="1" ht="24.95" customHeight="1">
      <c r="A22" s="9"/>
      <c r="B22" s="9"/>
      <c r="C22" s="9"/>
      <c r="D22" s="9"/>
      <c r="E22" s="9"/>
      <c r="F22" s="9"/>
      <c r="G22" s="9"/>
      <c r="H22" s="9"/>
      <c r="I22" s="9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</row>
    <row r="23" spans="1:60" ht="24.95" customHeight="1">
      <c r="A23" s="36" t="s">
        <v>61</v>
      </c>
      <c r="B23" s="36"/>
      <c r="C23" s="33" t="s">
        <v>78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>
        <f ca="1">INT(RAND()*4+2)*3*4*50</f>
        <v>1200</v>
      </c>
      <c r="O23" s="33"/>
      <c r="P23" s="33"/>
      <c r="Q23" s="33"/>
      <c r="R23" s="33" t="s">
        <v>77</v>
      </c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9">
        <f ca="1">AG24+1</f>
        <v>4</v>
      </c>
      <c r="AH23" s="39"/>
      <c r="AI23" s="33" t="s">
        <v>26</v>
      </c>
      <c r="AJ23" s="33"/>
      <c r="AK23" s="33"/>
      <c r="AL23" s="33"/>
      <c r="AM23" s="33"/>
      <c r="AN23" s="33"/>
      <c r="AO23" s="33"/>
      <c r="AP23" s="33"/>
    </row>
    <row r="24" spans="1:60" ht="24.95" customHeight="1">
      <c r="A24" s="36"/>
      <c r="B24" s="36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7">
        <f ca="1">INT(RAND()*(6-3)+3)</f>
        <v>3</v>
      </c>
      <c r="AH24" s="37"/>
      <c r="AI24" s="33"/>
      <c r="AJ24" s="33"/>
      <c r="AK24" s="33"/>
      <c r="AL24" s="33"/>
      <c r="AM24" s="33"/>
      <c r="AN24" s="33"/>
      <c r="AO24" s="33"/>
      <c r="AP24" s="33"/>
    </row>
    <row r="25" spans="1:60" ht="24.75" customHeight="1">
      <c r="C25" t="s">
        <v>76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60" s="7" customFormat="1" ht="24.95" customHeight="1">
      <c r="A26" s="9" t="s">
        <v>14</v>
      </c>
      <c r="B26" s="33" t="s">
        <v>8</v>
      </c>
      <c r="C26" s="33"/>
      <c r="D26" s="33"/>
      <c r="E26" s="33"/>
      <c r="F26" s="33"/>
      <c r="G26" s="33"/>
      <c r="H26" s="33"/>
      <c r="I26" s="9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</row>
    <row r="27" spans="1:60" s="7" customFormat="1" ht="24.95" customHeight="1">
      <c r="A27" s="9"/>
      <c r="B27" s="9"/>
      <c r="C27" s="9"/>
      <c r="D27" s="9"/>
      <c r="E27" s="9"/>
      <c r="F27" s="9"/>
      <c r="G27" s="9"/>
      <c r="H27" s="9"/>
      <c r="I27" s="9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</row>
    <row r="28" spans="1:60" s="7" customFormat="1" ht="24.95" customHeight="1">
      <c r="A28" s="9"/>
      <c r="B28" s="9"/>
      <c r="C28" s="9"/>
      <c r="D28" s="9"/>
      <c r="E28" s="9"/>
      <c r="F28" s="9"/>
      <c r="G28" s="9"/>
      <c r="H28" s="9"/>
      <c r="I28" s="9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60" s="7" customFormat="1" ht="24.75" customHeight="1"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60" s="7" customFormat="1" ht="24.95" customHeight="1">
      <c r="A30" s="9"/>
      <c r="B30" s="33" t="s">
        <v>9</v>
      </c>
      <c r="C30" s="33"/>
      <c r="D30" s="33"/>
      <c r="E30" s="33"/>
      <c r="F30" s="33"/>
      <c r="G30" s="33"/>
      <c r="H30" s="33"/>
      <c r="I30" s="9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7" t="s">
        <v>58</v>
      </c>
      <c r="AD30" s="17"/>
      <c r="AE30" s="17"/>
      <c r="AF30" s="17"/>
      <c r="AG30" s="17"/>
      <c r="AH30" s="17"/>
      <c r="AI30" s="17"/>
      <c r="AJ30" s="17"/>
      <c r="AK30" s="17" t="s">
        <v>59</v>
      </c>
      <c r="AL30" s="17"/>
      <c r="AM30" s="17"/>
      <c r="AN30" s="17"/>
    </row>
    <row r="31" spans="1:60" s="7" customFormat="1" ht="24.95" customHeight="1">
      <c r="A31" s="9"/>
      <c r="B31" s="8"/>
      <c r="C31" s="8"/>
      <c r="D31" s="8"/>
      <c r="E31" s="8"/>
      <c r="F31" s="8"/>
      <c r="G31" s="8"/>
      <c r="H31" s="8"/>
      <c r="I31" s="9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</row>
    <row r="32" spans="1:60" s="7" customFormat="1" ht="24.95" customHeight="1">
      <c r="A32" s="9"/>
      <c r="B32" s="8"/>
      <c r="C32" s="8"/>
      <c r="D32" s="8"/>
      <c r="E32" s="8"/>
      <c r="F32" s="8"/>
      <c r="G32" s="8"/>
      <c r="H32" s="8"/>
      <c r="I32" s="9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60" ht="24.95" customHeight="1">
      <c r="D33" s="3" t="str">
        <f>IF(D1="","",D1)</f>
        <v>分数の倍⑤</v>
      </c>
      <c r="AG33" s="2" t="str">
        <f>IF(AG1="","",AG1)</f>
        <v>№</v>
      </c>
      <c r="AH33" s="2"/>
      <c r="AI33" s="40">
        <f>IF(AI1="","",AI1)</f>
        <v>1</v>
      </c>
      <c r="AJ33" s="40"/>
    </row>
    <row r="34" spans="1:60" ht="24.95" customHeight="1">
      <c r="E34" s="5" t="s">
        <v>1</v>
      </c>
      <c r="F34" s="1"/>
      <c r="G34" s="1"/>
      <c r="K34" s="7"/>
      <c r="L34" s="7"/>
      <c r="Q34" s="4" t="str">
        <f>IF(Q2="","",Q2)</f>
        <v>名前</v>
      </c>
      <c r="R34" s="2"/>
      <c r="S34" s="2"/>
      <c r="T34" s="2"/>
      <c r="U34" s="2" t="str">
        <f>IF(U2="","",U2)</f>
        <v/>
      </c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60" ht="8.25" customHeight="1">
      <c r="E35" s="5"/>
      <c r="F35" s="1"/>
      <c r="G35" s="1"/>
      <c r="K35" s="7"/>
      <c r="L35" s="7"/>
      <c r="Q35" s="6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60" ht="24.95" customHeight="1">
      <c r="A36" s="36" t="s">
        <v>62</v>
      </c>
      <c r="B36" s="36"/>
      <c r="C36" s="33" t="s">
        <v>57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>
        <f ca="1">N5</f>
        <v>1500</v>
      </c>
      <c r="O36" s="33"/>
      <c r="P36" s="33"/>
      <c r="Q36" s="33"/>
      <c r="R36" s="33" t="s">
        <v>69</v>
      </c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9">
        <f ca="1">AG37-1</f>
        <v>4</v>
      </c>
      <c r="AH36" s="39"/>
      <c r="AI36" s="33" t="s">
        <v>26</v>
      </c>
      <c r="AJ36" s="33"/>
      <c r="AK36" s="33"/>
      <c r="AL36" s="33"/>
      <c r="AM36" s="33"/>
      <c r="AN36" s="33"/>
      <c r="AO36" s="33"/>
      <c r="AP36" s="33"/>
      <c r="AQ36" s="8"/>
    </row>
    <row r="37" spans="1:60" ht="24.95" customHeight="1">
      <c r="A37" s="36"/>
      <c r="B37" s="36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7">
        <f ca="1">AH6</f>
        <v>5</v>
      </c>
      <c r="AH37" s="37"/>
      <c r="AI37" s="33"/>
      <c r="AJ37" s="33"/>
      <c r="AK37" s="33"/>
      <c r="AL37" s="33"/>
      <c r="AM37" s="33"/>
      <c r="AN37" s="33"/>
      <c r="AO37" s="33"/>
      <c r="AP37" s="33"/>
      <c r="AQ37" s="8"/>
    </row>
    <row r="38" spans="1:60" ht="24.75" customHeight="1">
      <c r="C38" t="s">
        <v>68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1:60" ht="24.75" customHeight="1">
      <c r="C39" s="25" t="s">
        <v>24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26"/>
      <c r="U39" s="26"/>
      <c r="V39" s="35" t="s">
        <v>70</v>
      </c>
      <c r="W39" s="35"/>
      <c r="X39" s="35"/>
      <c r="Y39" s="26"/>
      <c r="Z39" s="26"/>
      <c r="AA39" s="51" t="s">
        <v>71</v>
      </c>
      <c r="AB39" s="51"/>
      <c r="AC39" s="51"/>
      <c r="AD39" s="51"/>
      <c r="AE39" s="51"/>
      <c r="AF39" s="51"/>
      <c r="AG39" s="11"/>
      <c r="AH39" s="11"/>
      <c r="AI39" s="11"/>
      <c r="AJ39" s="11"/>
      <c r="AK39" s="11"/>
      <c r="AL39" s="11"/>
      <c r="AM39" s="11"/>
      <c r="AN39" s="11"/>
    </row>
    <row r="40" spans="1:60" s="7" customFormat="1" ht="15" customHeight="1">
      <c r="A40" s="9" t="s">
        <v>63</v>
      </c>
      <c r="B40" s="33" t="s">
        <v>8</v>
      </c>
      <c r="C40" s="33"/>
      <c r="D40" s="33"/>
      <c r="E40" s="33"/>
      <c r="F40" s="33"/>
      <c r="G40" s="33"/>
      <c r="H40" s="33"/>
      <c r="I40" s="9"/>
      <c r="J40" s="16"/>
      <c r="M40" s="12"/>
      <c r="N40" s="12"/>
      <c r="V40" s="38">
        <f ca="1">N36</f>
        <v>1500</v>
      </c>
      <c r="W40" s="38"/>
      <c r="X40" s="38"/>
      <c r="Y40" s="38"/>
      <c r="Z40" s="38" t="s">
        <v>72</v>
      </c>
      <c r="AA40" s="38"/>
      <c r="AB40" s="38"/>
    </row>
    <row r="41" spans="1:60" s="7" customFormat="1" ht="15" customHeight="1">
      <c r="A41" s="9"/>
      <c r="B41" s="8"/>
      <c r="C41" s="8"/>
      <c r="D41" s="8"/>
      <c r="E41" s="8"/>
      <c r="F41" s="8"/>
      <c r="G41" s="44">
        <v>0</v>
      </c>
      <c r="H41" s="44"/>
      <c r="I41" s="9"/>
      <c r="J41" s="16"/>
      <c r="M41" s="12"/>
      <c r="N41" s="12"/>
      <c r="V41" s="38"/>
      <c r="W41" s="38"/>
      <c r="X41" s="38"/>
      <c r="Y41" s="38"/>
      <c r="Z41" s="38"/>
      <c r="AA41" s="38"/>
      <c r="AB41" s="38"/>
      <c r="AC41" s="38" t="s">
        <v>28</v>
      </c>
      <c r="AD41" s="38"/>
      <c r="AE41" s="38"/>
      <c r="AF41" s="38"/>
    </row>
    <row r="42" spans="1:60" s="7" customFormat="1" ht="12.75" customHeight="1">
      <c r="A42" s="9"/>
      <c r="B42" s="9"/>
      <c r="C42" s="9"/>
      <c r="D42" s="9"/>
      <c r="E42" s="9"/>
      <c r="F42" s="9"/>
      <c r="G42" s="18"/>
      <c r="H42" s="19"/>
      <c r="I42" s="20"/>
      <c r="J42" s="21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3"/>
      <c r="X42" s="22"/>
      <c r="Y42" s="22"/>
      <c r="Z42" s="22"/>
      <c r="AA42" s="23"/>
      <c r="AB42" s="22"/>
      <c r="AC42" s="38"/>
      <c r="AD42" s="38"/>
      <c r="AE42" s="38"/>
      <c r="AF42" s="38"/>
    </row>
    <row r="43" spans="1:60" s="7" customFormat="1" ht="12" customHeight="1">
      <c r="A43" s="9"/>
      <c r="B43" s="9"/>
      <c r="C43" s="9"/>
      <c r="D43" s="9"/>
      <c r="E43" s="9"/>
      <c r="F43" s="9"/>
      <c r="G43" s="18"/>
      <c r="H43" s="9"/>
      <c r="I43" s="9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24"/>
      <c r="X43" s="16"/>
      <c r="Y43" s="16"/>
      <c r="Z43" s="16"/>
      <c r="AA43" s="24"/>
      <c r="AB43" s="16"/>
      <c r="AC43" s="38" t="s">
        <v>21</v>
      </c>
      <c r="AD43" s="38"/>
      <c r="AE43" s="38"/>
      <c r="AF43" s="38"/>
      <c r="AG43" s="16"/>
      <c r="AH43" s="16"/>
      <c r="AI43" s="16"/>
      <c r="AJ43" s="16"/>
      <c r="AK43" s="16"/>
      <c r="AL43" s="16"/>
      <c r="AM43" s="16"/>
      <c r="AN43" s="16"/>
    </row>
    <row r="44" spans="1:60" s="7" customFormat="1" ht="15" customHeight="1">
      <c r="A44" s="9"/>
      <c r="B44" s="9"/>
      <c r="C44" s="9"/>
      <c r="D44" s="9"/>
      <c r="E44" s="9"/>
      <c r="F44" s="9"/>
      <c r="G44" s="44">
        <v>0</v>
      </c>
      <c r="H44" s="44"/>
      <c r="I44" s="9"/>
      <c r="J44" s="16"/>
      <c r="K44" s="16"/>
      <c r="L44" s="16"/>
      <c r="M44" s="12" t="s">
        <v>64</v>
      </c>
      <c r="N44" s="12"/>
      <c r="O44" s="16"/>
      <c r="P44" s="16"/>
      <c r="Q44" s="16"/>
      <c r="R44" s="16"/>
      <c r="S44" s="16"/>
      <c r="T44" s="16"/>
      <c r="U44" s="16"/>
      <c r="V44" s="16"/>
      <c r="W44" s="41">
        <f ca="1">AG36</f>
        <v>4</v>
      </c>
      <c r="X44" s="41"/>
      <c r="Y44" s="16"/>
      <c r="Z44" s="16"/>
      <c r="AA44" s="41">
        <v>1</v>
      </c>
      <c r="AB44" s="41"/>
      <c r="AC44" s="38"/>
      <c r="AD44" s="38"/>
      <c r="AE44" s="38"/>
      <c r="AF44" s="38"/>
      <c r="AG44" s="16"/>
      <c r="AH44" s="12" t="s">
        <v>64</v>
      </c>
      <c r="AI44" s="12"/>
      <c r="AJ44" s="12"/>
      <c r="AK44" s="12"/>
      <c r="AL44" s="12"/>
      <c r="AM44" s="12"/>
      <c r="AN44" s="12"/>
    </row>
    <row r="45" spans="1:60" s="7" customFormat="1" ht="12" customHeight="1">
      <c r="I45" s="16"/>
      <c r="J45" s="16"/>
      <c r="K45" s="16"/>
      <c r="L45" s="16"/>
      <c r="M45" s="27"/>
      <c r="N45" s="27"/>
      <c r="O45" s="16"/>
      <c r="P45" s="16"/>
      <c r="Q45" s="16"/>
      <c r="R45" s="16"/>
      <c r="S45" s="16"/>
      <c r="T45" s="16"/>
      <c r="U45" s="16"/>
      <c r="V45" s="16"/>
      <c r="W45" s="38">
        <f ca="1">AG37</f>
        <v>5</v>
      </c>
      <c r="X45" s="38"/>
      <c r="Y45" s="16"/>
      <c r="Z45" s="16"/>
      <c r="AA45" s="38"/>
      <c r="AB45" s="38"/>
      <c r="AC45" s="12"/>
      <c r="AD45" s="12"/>
      <c r="AE45" s="12"/>
      <c r="AF45" s="12"/>
      <c r="AG45" s="16"/>
      <c r="AH45" s="12"/>
      <c r="AI45" s="12"/>
      <c r="AJ45" s="12"/>
      <c r="AK45" s="12"/>
      <c r="AL45" s="12"/>
      <c r="AM45" s="12"/>
      <c r="AN45" s="12"/>
    </row>
    <row r="46" spans="1:60" s="7" customFormat="1" ht="24.95" customHeight="1">
      <c r="A46" s="9"/>
      <c r="B46" s="33" t="s">
        <v>9</v>
      </c>
      <c r="C46" s="33"/>
      <c r="D46" s="33"/>
      <c r="E46" s="33"/>
      <c r="F46" s="33"/>
      <c r="G46" s="44">
        <f ca="1">N36</f>
        <v>1500</v>
      </c>
      <c r="H46" s="44"/>
      <c r="I46" s="44"/>
      <c r="J46" s="44"/>
      <c r="K46" s="38" t="s">
        <v>3</v>
      </c>
      <c r="L46" s="38"/>
      <c r="M46" s="44">
        <f ca="1">AG36</f>
        <v>4</v>
      </c>
      <c r="N46" s="44"/>
      <c r="O46" s="38" t="s">
        <v>65</v>
      </c>
      <c r="P46" s="38"/>
      <c r="Q46" s="41">
        <f ca="1">AQ46</f>
        <v>1875</v>
      </c>
      <c r="R46" s="41"/>
      <c r="S46" s="41"/>
      <c r="T46" s="35" t="str">
        <f ca="1">IF(Q47=1,"＝","")</f>
        <v>＝</v>
      </c>
      <c r="U46" s="35"/>
      <c r="V46" s="38">
        <f ca="1">IF(Q47=1,Q46,"")</f>
        <v>1875</v>
      </c>
      <c r="W46" s="38"/>
      <c r="X46" s="38"/>
      <c r="Y46" s="38"/>
      <c r="Z46" s="35" t="s">
        <v>58</v>
      </c>
      <c r="AA46" s="41">
        <f ca="1">V46</f>
        <v>1875</v>
      </c>
      <c r="AB46" s="41"/>
      <c r="AC46" s="41"/>
      <c r="AD46" s="41"/>
      <c r="AE46" s="41"/>
      <c r="AF46" s="41"/>
      <c r="AG46" s="35" t="s">
        <v>29</v>
      </c>
      <c r="AH46" s="35"/>
      <c r="AI46" s="35"/>
      <c r="AO46" s="14">
        <f ca="1">G46*M47</f>
        <v>7500</v>
      </c>
      <c r="AP46" s="13" t="s">
        <v>65</v>
      </c>
      <c r="AQ46" s="14">
        <f ca="1">AO46/GCD(AO46,AO47)</f>
        <v>1875</v>
      </c>
      <c r="AR46" t="str">
        <f>IF(AR10="","",AR10)</f>
        <v/>
      </c>
      <c r="AS46"/>
      <c r="AT46" s="14">
        <f ca="1">G46*M46</f>
        <v>6000</v>
      </c>
      <c r="AU46" s="13"/>
      <c r="AV46" s="14"/>
      <c r="AW46" s="15"/>
      <c r="AX46" s="13" t="str">
        <f>IF(AV47=1,AV46,"")</f>
        <v/>
      </c>
      <c r="AY46" s="13" t="str">
        <f>IF(AV46&gt;AV47,"=","")</f>
        <v/>
      </c>
      <c r="AZ46" s="11" t="str">
        <f>IF(AV46&gt;AV47,INT(AV46/AV47),"")</f>
        <v/>
      </c>
      <c r="BA46" s="11" t="str">
        <f>IF(AY46="","",IF(AV47=1,"",AV46-AV47*AZ46))</f>
        <v/>
      </c>
      <c r="BB46"/>
      <c r="BC46"/>
      <c r="BD46"/>
      <c r="BE46"/>
      <c r="BF46"/>
      <c r="BG46"/>
      <c r="BH46"/>
    </row>
    <row r="47" spans="1:60" s="7" customFormat="1" ht="24.95" customHeight="1">
      <c r="A47" s="9"/>
      <c r="B47" s="9"/>
      <c r="C47" s="9"/>
      <c r="D47" s="9"/>
      <c r="E47" s="9"/>
      <c r="F47" s="9"/>
      <c r="G47" s="44"/>
      <c r="H47" s="44"/>
      <c r="I47" s="44"/>
      <c r="J47" s="44"/>
      <c r="K47" s="38"/>
      <c r="L47" s="38"/>
      <c r="M47" s="46">
        <f ca="1">AG37</f>
        <v>5</v>
      </c>
      <c r="N47" s="46"/>
      <c r="O47" s="38"/>
      <c r="P47" s="38"/>
      <c r="Q47" s="35">
        <f ca="1">AQ47</f>
        <v>1</v>
      </c>
      <c r="R47" s="35"/>
      <c r="S47" s="35"/>
      <c r="T47" s="35"/>
      <c r="U47" s="35"/>
      <c r="V47" s="38"/>
      <c r="W47" s="38"/>
      <c r="X47" s="38"/>
      <c r="Y47" s="38"/>
      <c r="Z47" s="35"/>
      <c r="AA47" s="38"/>
      <c r="AB47" s="38"/>
      <c r="AC47" s="38"/>
      <c r="AD47" s="38"/>
      <c r="AE47" s="38"/>
      <c r="AF47" s="38"/>
      <c r="AG47" s="35"/>
      <c r="AH47" s="35"/>
      <c r="AI47" s="35"/>
      <c r="AO47" s="13">
        <f ca="1">M46</f>
        <v>4</v>
      </c>
      <c r="AP47" s="13"/>
      <c r="AQ47" s="14">
        <f ca="1">AO47/GCD(AO46,AO47)</f>
        <v>1</v>
      </c>
      <c r="AR47" t="str">
        <f>IF(AR11="","",AR11)</f>
        <v/>
      </c>
      <c r="AS47"/>
      <c r="AT47" s="13">
        <f>I47*1</f>
        <v>0</v>
      </c>
      <c r="AU47" s="13"/>
      <c r="AV47" s="14"/>
      <c r="AW47" s="13"/>
      <c r="AX47" s="13"/>
      <c r="AY47" s="13"/>
      <c r="AZ47" s="11"/>
      <c r="BA47" s="11" t="str">
        <f>IF(AY46="","",IF(AV47=1,"",AV47))</f>
        <v/>
      </c>
      <c r="BB47"/>
      <c r="BC47"/>
      <c r="BD47"/>
      <c r="BE47"/>
      <c r="BF47"/>
      <c r="BG47"/>
      <c r="BH47"/>
    </row>
    <row r="48" spans="1:60" ht="24.95" customHeight="1">
      <c r="A48" s="36" t="s">
        <v>60</v>
      </c>
      <c r="B48" s="36"/>
      <c r="C48" s="33" t="s">
        <v>25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>
        <f ca="1">N14</f>
        <v>3600</v>
      </c>
      <c r="O48" s="33"/>
      <c r="P48" s="33"/>
      <c r="Q48" s="33"/>
      <c r="R48" s="33" t="s">
        <v>73</v>
      </c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9">
        <f ca="1">AH49+1</f>
        <v>9</v>
      </c>
      <c r="AI48" s="39"/>
      <c r="AJ48" s="48" t="s">
        <v>26</v>
      </c>
      <c r="AK48" s="48"/>
      <c r="AL48" s="48"/>
      <c r="AM48" s="48"/>
      <c r="AN48" s="48"/>
      <c r="AO48" s="48"/>
      <c r="AP48" s="48"/>
      <c r="AQ48" s="48"/>
    </row>
    <row r="49" spans="1:60" ht="24.95" customHeight="1">
      <c r="A49" s="36"/>
      <c r="B49" s="36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7">
        <f ca="1">AH15</f>
        <v>8</v>
      </c>
      <c r="AI49" s="37"/>
      <c r="AJ49" s="48"/>
      <c r="AK49" s="48"/>
      <c r="AL49" s="48"/>
      <c r="AM49" s="48"/>
      <c r="AN49" s="48"/>
      <c r="AO49" s="48"/>
      <c r="AP49" s="48"/>
      <c r="AQ49" s="48"/>
    </row>
    <row r="50" spans="1:60" ht="24.75" customHeight="1">
      <c r="C50" t="s">
        <v>74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1:60" ht="24.75" customHeight="1">
      <c r="C51" s="25" t="s">
        <v>24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26"/>
      <c r="U51" s="26"/>
      <c r="V51" s="49" t="s">
        <v>75</v>
      </c>
      <c r="W51" s="49"/>
      <c r="X51" s="49"/>
      <c r="Y51" s="26"/>
      <c r="Z51" s="26"/>
      <c r="AA51" s="49" t="s">
        <v>27</v>
      </c>
      <c r="AB51" s="49"/>
      <c r="AC51" s="49"/>
      <c r="AD51" s="49"/>
      <c r="AE51" s="29"/>
      <c r="AF51" s="29"/>
      <c r="AG51" s="11"/>
      <c r="AH51" s="11"/>
      <c r="AI51" s="11"/>
      <c r="AJ51" s="11"/>
      <c r="AK51" s="11"/>
      <c r="AL51" s="11"/>
      <c r="AM51" s="11"/>
      <c r="AN51" s="11"/>
    </row>
    <row r="52" spans="1:60" s="7" customFormat="1" ht="15" customHeight="1">
      <c r="A52" s="9" t="s">
        <v>63</v>
      </c>
      <c r="B52" s="33" t="s">
        <v>8</v>
      </c>
      <c r="C52" s="33"/>
      <c r="D52" s="33"/>
      <c r="E52" s="33"/>
      <c r="F52" s="33"/>
      <c r="G52" s="33"/>
      <c r="H52" s="33"/>
      <c r="I52" s="9"/>
      <c r="J52" s="16"/>
      <c r="M52" s="12"/>
      <c r="N52" s="12"/>
      <c r="V52" s="38" t="s">
        <v>72</v>
      </c>
      <c r="W52" s="38"/>
      <c r="X52" s="38"/>
      <c r="Y52" s="38"/>
      <c r="Z52" s="50">
        <f ca="1">N48</f>
        <v>3600</v>
      </c>
      <c r="AA52" s="50"/>
      <c r="AB52" s="50"/>
    </row>
    <row r="53" spans="1:60" s="7" customFormat="1" ht="15" customHeight="1">
      <c r="A53" s="9"/>
      <c r="B53" s="8"/>
      <c r="C53" s="8"/>
      <c r="D53" s="8"/>
      <c r="E53" s="8"/>
      <c r="F53" s="8"/>
      <c r="G53" s="44">
        <v>0</v>
      </c>
      <c r="H53" s="44"/>
      <c r="I53" s="9"/>
      <c r="J53" s="16"/>
      <c r="M53" s="12"/>
      <c r="N53" s="12"/>
      <c r="V53" s="38"/>
      <c r="W53" s="38"/>
      <c r="X53" s="38"/>
      <c r="Y53" s="38"/>
      <c r="Z53" s="50"/>
      <c r="AA53" s="50"/>
      <c r="AB53" s="50"/>
      <c r="AC53" s="38" t="s">
        <v>28</v>
      </c>
      <c r="AD53" s="38"/>
      <c r="AE53" s="38"/>
      <c r="AF53" s="38"/>
    </row>
    <row r="54" spans="1:60" s="7" customFormat="1" ht="12.75" customHeight="1">
      <c r="A54" s="9"/>
      <c r="B54" s="9"/>
      <c r="C54" s="9"/>
      <c r="D54" s="9"/>
      <c r="E54" s="9"/>
      <c r="F54" s="9"/>
      <c r="G54" s="18"/>
      <c r="H54" s="19"/>
      <c r="I54" s="20"/>
      <c r="J54" s="21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3"/>
      <c r="X54" s="22"/>
      <c r="Y54" s="22"/>
      <c r="Z54" s="22"/>
      <c r="AA54" s="23"/>
      <c r="AB54" s="22"/>
      <c r="AC54" s="38"/>
      <c r="AD54" s="38"/>
      <c r="AE54" s="38"/>
      <c r="AF54" s="38"/>
    </row>
    <row r="55" spans="1:60" s="7" customFormat="1" ht="12" customHeight="1">
      <c r="A55" s="9"/>
      <c r="B55" s="9"/>
      <c r="C55" s="9"/>
      <c r="D55" s="9"/>
      <c r="E55" s="9"/>
      <c r="F55" s="9"/>
      <c r="G55" s="18"/>
      <c r="H55" s="9"/>
      <c r="I55" s="9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24"/>
      <c r="X55" s="16"/>
      <c r="Y55" s="16"/>
      <c r="Z55" s="16"/>
      <c r="AA55" s="24"/>
      <c r="AB55" s="16"/>
      <c r="AC55" s="38" t="s">
        <v>21</v>
      </c>
      <c r="AD55" s="38"/>
      <c r="AE55" s="38"/>
      <c r="AF55" s="38"/>
      <c r="AG55" s="16"/>
      <c r="AH55" s="16"/>
      <c r="AI55" s="16"/>
      <c r="AJ55" s="16"/>
      <c r="AK55" s="16"/>
      <c r="AL55" s="16"/>
      <c r="AM55" s="16"/>
      <c r="AN55" s="16"/>
    </row>
    <row r="56" spans="1:60" s="7" customFormat="1" ht="15" customHeight="1">
      <c r="A56" s="9"/>
      <c r="B56" s="9"/>
      <c r="C56" s="9"/>
      <c r="D56" s="9"/>
      <c r="E56" s="9"/>
      <c r="F56" s="9"/>
      <c r="G56" s="44">
        <v>0</v>
      </c>
      <c r="H56" s="44"/>
      <c r="I56" s="9"/>
      <c r="J56" s="16"/>
      <c r="K56" s="16"/>
      <c r="L56" s="16"/>
      <c r="M56" s="12" t="s">
        <v>64</v>
      </c>
      <c r="N56" s="12"/>
      <c r="O56" s="16"/>
      <c r="P56" s="16"/>
      <c r="Q56" s="16"/>
      <c r="R56" s="16"/>
      <c r="S56" s="16"/>
      <c r="T56" s="16"/>
      <c r="U56" s="16"/>
      <c r="V56" s="16"/>
      <c r="W56" s="38">
        <v>1</v>
      </c>
      <c r="X56" s="38"/>
      <c r="Y56" s="16"/>
      <c r="Z56" s="16"/>
      <c r="AA56" s="41">
        <f ca="1">AH48</f>
        <v>9</v>
      </c>
      <c r="AB56" s="41"/>
      <c r="AC56" s="38"/>
      <c r="AD56" s="38"/>
      <c r="AE56" s="38"/>
      <c r="AF56" s="38"/>
      <c r="AG56" s="16"/>
      <c r="AH56" s="12" t="s">
        <v>64</v>
      </c>
      <c r="AI56" s="12"/>
      <c r="AJ56" s="12"/>
      <c r="AK56" s="12"/>
      <c r="AL56" s="12"/>
      <c r="AM56" s="12"/>
      <c r="AN56" s="12"/>
    </row>
    <row r="57" spans="1:60" s="7" customFormat="1" ht="12" customHeight="1">
      <c r="I57" s="16"/>
      <c r="J57" s="16"/>
      <c r="K57" s="16"/>
      <c r="L57" s="16"/>
      <c r="M57" s="27"/>
      <c r="N57" s="27"/>
      <c r="O57" s="16"/>
      <c r="P57" s="16"/>
      <c r="Q57" s="16"/>
      <c r="R57" s="16"/>
      <c r="S57" s="16"/>
      <c r="T57" s="16"/>
      <c r="U57" s="16"/>
      <c r="V57" s="16"/>
      <c r="W57" s="38"/>
      <c r="X57" s="38"/>
      <c r="Y57" s="16"/>
      <c r="Z57" s="16"/>
      <c r="AA57" s="38">
        <f ca="1">AH49</f>
        <v>8</v>
      </c>
      <c r="AB57" s="38"/>
      <c r="AC57" s="12"/>
      <c r="AD57" s="12"/>
      <c r="AE57" s="12"/>
      <c r="AF57" s="12"/>
      <c r="AG57" s="16"/>
      <c r="AH57" s="12"/>
      <c r="AI57" s="12"/>
      <c r="AJ57" s="12"/>
      <c r="AK57" s="12"/>
      <c r="AL57" s="12"/>
      <c r="AM57" s="12"/>
      <c r="AN57" s="12"/>
    </row>
    <row r="58" spans="1:60" s="7" customFormat="1" ht="24.95" customHeight="1">
      <c r="A58" s="9"/>
      <c r="B58" s="33" t="s">
        <v>9</v>
      </c>
      <c r="C58" s="33"/>
      <c r="D58" s="33"/>
      <c r="E58" s="33"/>
      <c r="F58" s="33"/>
      <c r="G58" s="44">
        <f ca="1">N48</f>
        <v>3600</v>
      </c>
      <c r="H58" s="44"/>
      <c r="I58" s="44"/>
      <c r="J58" s="44"/>
      <c r="K58" s="38" t="s">
        <v>3</v>
      </c>
      <c r="L58" s="38"/>
      <c r="M58" s="44">
        <f ca="1">AH48</f>
        <v>9</v>
      </c>
      <c r="N58" s="44"/>
      <c r="O58" s="38" t="s">
        <v>65</v>
      </c>
      <c r="P58" s="38"/>
      <c r="Q58" s="41">
        <f ca="1">AQ58</f>
        <v>3200</v>
      </c>
      <c r="R58" s="41"/>
      <c r="S58" s="41"/>
      <c r="T58" s="35" t="str">
        <f ca="1">IF(Q59=1,"＝","")</f>
        <v>＝</v>
      </c>
      <c r="U58" s="35"/>
      <c r="V58" s="38">
        <f ca="1">IF(Q59=1,Q58,"")</f>
        <v>3200</v>
      </c>
      <c r="W58" s="38"/>
      <c r="X58" s="38"/>
      <c r="Y58" s="38"/>
      <c r="Z58" s="35" t="s">
        <v>58</v>
      </c>
      <c r="AA58" s="41">
        <f ca="1">V58</f>
        <v>3200</v>
      </c>
      <c r="AB58" s="41"/>
      <c r="AC58" s="41"/>
      <c r="AD58" s="41"/>
      <c r="AE58" s="41"/>
      <c r="AF58" s="41"/>
      <c r="AG58" s="35" t="s">
        <v>29</v>
      </c>
      <c r="AH58" s="35"/>
      <c r="AI58" s="35"/>
      <c r="AO58" s="14">
        <f ca="1">G58*M59</f>
        <v>28800</v>
      </c>
      <c r="AP58" s="13" t="s">
        <v>65</v>
      </c>
      <c r="AQ58" s="14">
        <f ca="1">AO58/GCD(AO58,AO59)</f>
        <v>3200</v>
      </c>
      <c r="AR58" t="str">
        <f>IF(AR22="","",AR22)</f>
        <v/>
      </c>
      <c r="AS58"/>
      <c r="AT58" s="14">
        <f ca="1">G58*M58</f>
        <v>32400</v>
      </c>
      <c r="AU58" s="13"/>
      <c r="AV58" s="14"/>
      <c r="AW58" s="15"/>
      <c r="AX58" s="13" t="str">
        <f>IF(AV59=1,AV58,"")</f>
        <v/>
      </c>
      <c r="AY58" s="13" t="str">
        <f>IF(AV58&gt;AV59,"=","")</f>
        <v/>
      </c>
      <c r="AZ58" s="11" t="str">
        <f>IF(AV58&gt;AV59,INT(AV58/AV59),"")</f>
        <v/>
      </c>
      <c r="BA58" s="11" t="str">
        <f>IF(AY58="","",IF(AV59=1,"",AV58-AV59*AZ58))</f>
        <v/>
      </c>
      <c r="BB58"/>
      <c r="BC58"/>
      <c r="BD58"/>
      <c r="BE58"/>
      <c r="BF58"/>
      <c r="BG58"/>
      <c r="BH58"/>
    </row>
    <row r="59" spans="1:60" s="7" customFormat="1" ht="24.95" customHeight="1">
      <c r="A59" s="9"/>
      <c r="B59" s="9"/>
      <c r="C59" s="9"/>
      <c r="D59" s="9"/>
      <c r="E59" s="9"/>
      <c r="F59" s="9"/>
      <c r="G59" s="44"/>
      <c r="H59" s="44"/>
      <c r="I59" s="44"/>
      <c r="J59" s="44"/>
      <c r="K59" s="38"/>
      <c r="L59" s="38"/>
      <c r="M59" s="46">
        <f ca="1">AH49</f>
        <v>8</v>
      </c>
      <c r="N59" s="46"/>
      <c r="O59" s="38"/>
      <c r="P59" s="38"/>
      <c r="Q59" s="35">
        <f ca="1">AQ59</f>
        <v>1</v>
      </c>
      <c r="R59" s="35"/>
      <c r="S59" s="35"/>
      <c r="T59" s="35"/>
      <c r="U59" s="35"/>
      <c r="V59" s="38"/>
      <c r="W59" s="38"/>
      <c r="X59" s="38"/>
      <c r="Y59" s="38"/>
      <c r="Z59" s="35"/>
      <c r="AA59" s="38"/>
      <c r="AB59" s="38"/>
      <c r="AC59" s="38"/>
      <c r="AD59" s="38"/>
      <c r="AE59" s="38"/>
      <c r="AF59" s="38"/>
      <c r="AG59" s="35"/>
      <c r="AH59" s="35"/>
      <c r="AI59" s="35"/>
      <c r="AO59" s="13">
        <f ca="1">M58</f>
        <v>9</v>
      </c>
      <c r="AP59" s="13"/>
      <c r="AQ59" s="14">
        <f ca="1">AO59/GCD(AO58,AO59)</f>
        <v>1</v>
      </c>
      <c r="AR59" t="str">
        <f>IF(AR23="","",AR23)</f>
        <v/>
      </c>
      <c r="AS59"/>
      <c r="AT59" s="13">
        <f>I59*1</f>
        <v>0</v>
      </c>
      <c r="AU59" s="13"/>
      <c r="AV59" s="14"/>
      <c r="AW59" s="13"/>
      <c r="AX59" s="13"/>
      <c r="AY59" s="13"/>
      <c r="AZ59" s="11"/>
      <c r="BA59" s="11" t="str">
        <f>IF(AY58="","",IF(AV59=1,"",AV59))</f>
        <v/>
      </c>
      <c r="BB59"/>
      <c r="BC59"/>
      <c r="BD59"/>
      <c r="BE59"/>
      <c r="BF59"/>
      <c r="BG59"/>
      <c r="BH59"/>
    </row>
    <row r="60" spans="1:60" ht="24.95" customHeight="1">
      <c r="A60" s="36" t="s">
        <v>61</v>
      </c>
      <c r="B60" s="36"/>
      <c r="C60" s="33" t="s">
        <v>78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>
        <f ca="1">N23</f>
        <v>1200</v>
      </c>
      <c r="O60" s="33"/>
      <c r="P60" s="33"/>
      <c r="Q60" s="33"/>
      <c r="R60" s="33" t="s">
        <v>77</v>
      </c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9">
        <f ca="1">AG61+1</f>
        <v>4</v>
      </c>
      <c r="AH60" s="39"/>
      <c r="AI60" s="33" t="s">
        <v>26</v>
      </c>
      <c r="AJ60" s="33"/>
      <c r="AK60" s="33"/>
      <c r="AL60" s="33"/>
      <c r="AM60" s="33"/>
      <c r="AN60" s="33"/>
      <c r="AO60" s="33"/>
      <c r="AP60" s="33"/>
    </row>
    <row r="61" spans="1:60" ht="24.95" customHeight="1">
      <c r="A61" s="36"/>
      <c r="B61" s="36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7">
        <f ca="1">AG24</f>
        <v>3</v>
      </c>
      <c r="AH61" s="37"/>
      <c r="AI61" s="33"/>
      <c r="AJ61" s="33"/>
      <c r="AK61" s="33"/>
      <c r="AL61" s="33"/>
      <c r="AM61" s="33"/>
      <c r="AN61" s="33"/>
      <c r="AO61" s="33"/>
      <c r="AP61" s="33"/>
    </row>
    <row r="62" spans="1:60" ht="24.75" customHeight="1">
      <c r="C62" t="s">
        <v>76</v>
      </c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1:60" ht="24.75" customHeight="1">
      <c r="C63" s="25" t="s">
        <v>24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26"/>
      <c r="U63" s="51" t="s">
        <v>30</v>
      </c>
      <c r="V63" s="51"/>
      <c r="W63" s="51"/>
      <c r="X63" s="51"/>
      <c r="Y63" s="51"/>
      <c r="Z63" s="51"/>
      <c r="AA63" s="51" t="s">
        <v>31</v>
      </c>
      <c r="AB63" s="51"/>
      <c r="AC63" s="51"/>
      <c r="AD63" s="51"/>
      <c r="AE63" s="51"/>
      <c r="AF63" s="51"/>
      <c r="AG63" s="11"/>
      <c r="AH63" s="11"/>
      <c r="AI63" s="11"/>
      <c r="AJ63" s="11"/>
      <c r="AK63" s="11"/>
      <c r="AL63" s="11"/>
      <c r="AM63" s="11"/>
      <c r="AN63" s="11"/>
    </row>
    <row r="64" spans="1:60" s="7" customFormat="1" ht="15" customHeight="1">
      <c r="A64" s="9" t="s">
        <v>63</v>
      </c>
      <c r="B64" s="33" t="s">
        <v>8</v>
      </c>
      <c r="C64" s="33"/>
      <c r="D64" s="33"/>
      <c r="E64" s="33"/>
      <c r="F64" s="33"/>
      <c r="G64" s="33"/>
      <c r="H64" s="33"/>
      <c r="I64" s="9"/>
      <c r="J64" s="16"/>
      <c r="M64" s="12"/>
      <c r="N64" s="12"/>
      <c r="V64" s="38" t="s">
        <v>72</v>
      </c>
      <c r="W64" s="38"/>
      <c r="X64" s="38"/>
      <c r="Z64" s="50">
        <f ca="1">N60</f>
        <v>1200</v>
      </c>
      <c r="AA64" s="50"/>
      <c r="AB64" s="50"/>
    </row>
    <row r="65" spans="1:60" s="7" customFormat="1" ht="15" customHeight="1">
      <c r="A65" s="9"/>
      <c r="B65" s="8"/>
      <c r="C65" s="8"/>
      <c r="D65" s="8"/>
      <c r="E65" s="8"/>
      <c r="F65" s="8"/>
      <c r="G65" s="44">
        <v>0</v>
      </c>
      <c r="H65" s="44"/>
      <c r="I65" s="9"/>
      <c r="J65" s="16"/>
      <c r="M65" s="12"/>
      <c r="N65" s="12"/>
      <c r="V65" s="38"/>
      <c r="W65" s="38"/>
      <c r="X65" s="38"/>
      <c r="Z65" s="50"/>
      <c r="AA65" s="50"/>
      <c r="AB65" s="50"/>
      <c r="AC65" s="38" t="s">
        <v>28</v>
      </c>
      <c r="AD65" s="38"/>
      <c r="AE65" s="38"/>
      <c r="AF65" s="38"/>
    </row>
    <row r="66" spans="1:60" s="7" customFormat="1" ht="12.75" customHeight="1">
      <c r="A66" s="9"/>
      <c r="B66" s="9"/>
      <c r="C66" s="9"/>
      <c r="D66" s="9"/>
      <c r="E66" s="9"/>
      <c r="F66" s="9"/>
      <c r="G66" s="18"/>
      <c r="H66" s="19"/>
      <c r="I66" s="20"/>
      <c r="J66" s="21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3"/>
      <c r="X66" s="22"/>
      <c r="Y66" s="22"/>
      <c r="Z66" s="22"/>
      <c r="AA66" s="23"/>
      <c r="AB66" s="22"/>
      <c r="AC66" s="38"/>
      <c r="AD66" s="38"/>
      <c r="AE66" s="38"/>
      <c r="AF66" s="38"/>
    </row>
    <row r="67" spans="1:60" s="7" customFormat="1" ht="12" customHeight="1">
      <c r="A67" s="9"/>
      <c r="B67" s="9"/>
      <c r="C67" s="9"/>
      <c r="D67" s="9"/>
      <c r="E67" s="9"/>
      <c r="F67" s="9"/>
      <c r="G67" s="18"/>
      <c r="H67" s="9"/>
      <c r="I67" s="9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24"/>
      <c r="X67" s="16"/>
      <c r="Y67" s="16"/>
      <c r="Z67" s="16"/>
      <c r="AA67" s="24"/>
      <c r="AB67" s="16"/>
      <c r="AC67" s="38" t="s">
        <v>21</v>
      </c>
      <c r="AD67" s="38"/>
      <c r="AE67" s="38"/>
      <c r="AF67" s="38"/>
      <c r="AG67" s="16"/>
      <c r="AH67" s="16"/>
      <c r="AI67" s="16"/>
      <c r="AJ67" s="16"/>
      <c r="AK67" s="16"/>
      <c r="AL67" s="16"/>
      <c r="AM67" s="16"/>
      <c r="AN67" s="16"/>
    </row>
    <row r="68" spans="1:60" s="7" customFormat="1" ht="15" customHeight="1">
      <c r="A68" s="9"/>
      <c r="B68" s="9"/>
      <c r="C68" s="9"/>
      <c r="D68" s="9"/>
      <c r="E68" s="9"/>
      <c r="F68" s="9"/>
      <c r="G68" s="44">
        <v>0</v>
      </c>
      <c r="H68" s="44"/>
      <c r="I68" s="9"/>
      <c r="J68" s="16"/>
      <c r="K68" s="16"/>
      <c r="L68" s="16"/>
      <c r="M68" s="12" t="s">
        <v>64</v>
      </c>
      <c r="N68" s="12"/>
      <c r="O68" s="16"/>
      <c r="P68" s="16"/>
      <c r="Q68" s="16"/>
      <c r="R68" s="16"/>
      <c r="S68" s="16"/>
      <c r="T68" s="16"/>
      <c r="U68" s="16"/>
      <c r="V68" s="16"/>
      <c r="W68" s="38">
        <v>1</v>
      </c>
      <c r="X68" s="38"/>
      <c r="Y68" s="16"/>
      <c r="Z68" s="16"/>
      <c r="AA68" s="41">
        <f ca="1">AG60</f>
        <v>4</v>
      </c>
      <c r="AB68" s="41"/>
      <c r="AC68" s="38"/>
      <c r="AD68" s="38"/>
      <c r="AE68" s="38"/>
      <c r="AF68" s="38"/>
      <c r="AG68" s="16"/>
      <c r="AH68" s="12" t="s">
        <v>64</v>
      </c>
      <c r="AI68" s="12"/>
      <c r="AJ68" s="12"/>
      <c r="AK68" s="12"/>
      <c r="AL68" s="12"/>
      <c r="AM68" s="12"/>
      <c r="AN68" s="12"/>
    </row>
    <row r="69" spans="1:60" s="7" customFormat="1" ht="12" customHeight="1">
      <c r="I69" s="16"/>
      <c r="J69" s="16"/>
      <c r="K69" s="16"/>
      <c r="L69" s="16"/>
      <c r="M69" s="27"/>
      <c r="N69" s="27"/>
      <c r="O69" s="16"/>
      <c r="P69" s="16"/>
      <c r="Q69" s="16"/>
      <c r="R69" s="16"/>
      <c r="S69" s="16"/>
      <c r="T69" s="16"/>
      <c r="U69" s="16"/>
      <c r="V69" s="16"/>
      <c r="W69" s="38"/>
      <c r="X69" s="38"/>
      <c r="Y69" s="16"/>
      <c r="Z69" s="16"/>
      <c r="AA69" s="38">
        <f ca="1">AG61</f>
        <v>3</v>
      </c>
      <c r="AB69" s="38"/>
      <c r="AC69" s="12"/>
      <c r="AD69" s="12"/>
      <c r="AE69" s="12"/>
      <c r="AF69" s="12"/>
      <c r="AG69" s="16"/>
      <c r="AH69" s="12"/>
      <c r="AI69" s="12"/>
      <c r="AJ69" s="12"/>
      <c r="AK69" s="12"/>
      <c r="AL69" s="12"/>
      <c r="AM69" s="12"/>
      <c r="AN69" s="12"/>
    </row>
    <row r="70" spans="1:60" s="7" customFormat="1" ht="24.95" customHeight="1">
      <c r="A70" s="9"/>
      <c r="B70" s="33" t="s">
        <v>9</v>
      </c>
      <c r="C70" s="33"/>
      <c r="D70" s="33"/>
      <c r="E70" s="33"/>
      <c r="F70" s="33"/>
      <c r="G70" s="44">
        <f ca="1">N60</f>
        <v>1200</v>
      </c>
      <c r="H70" s="44"/>
      <c r="I70" s="44"/>
      <c r="J70" s="44"/>
      <c r="K70" s="38" t="s">
        <v>3</v>
      </c>
      <c r="L70" s="38"/>
      <c r="M70" s="44">
        <f ca="1">AG60</f>
        <v>4</v>
      </c>
      <c r="N70" s="44"/>
      <c r="O70" s="38" t="s">
        <v>65</v>
      </c>
      <c r="P70" s="38"/>
      <c r="Q70" s="41">
        <f ca="1">AQ70</f>
        <v>900</v>
      </c>
      <c r="R70" s="41"/>
      <c r="S70" s="41"/>
      <c r="T70" s="35" t="str">
        <f ca="1">IF(Q71=1,"＝","")</f>
        <v>＝</v>
      </c>
      <c r="U70" s="35"/>
      <c r="V70" s="38">
        <f ca="1">IF(Q71=1,Q70,"")</f>
        <v>900</v>
      </c>
      <c r="W70" s="38"/>
      <c r="X70" s="38"/>
      <c r="Y70" s="38"/>
      <c r="Z70" s="35" t="s">
        <v>58</v>
      </c>
      <c r="AA70" s="41">
        <f ca="1">V70</f>
        <v>900</v>
      </c>
      <c r="AB70" s="41"/>
      <c r="AC70" s="41"/>
      <c r="AD70" s="41"/>
      <c r="AE70" s="41"/>
      <c r="AF70" s="41"/>
      <c r="AG70" s="35" t="s">
        <v>29</v>
      </c>
      <c r="AH70" s="35"/>
      <c r="AI70" s="35"/>
      <c r="AO70" s="14">
        <f ca="1">G70*M71</f>
        <v>3600</v>
      </c>
      <c r="AP70" s="13" t="s">
        <v>65</v>
      </c>
      <c r="AQ70" s="14">
        <f ca="1">AO70/GCD(AO70,AO71)</f>
        <v>900</v>
      </c>
      <c r="AR70" t="str">
        <f>IF(AR35="","",AR35)</f>
        <v/>
      </c>
      <c r="AS70"/>
      <c r="AT70" s="14">
        <f ca="1">G70*M70</f>
        <v>4800</v>
      </c>
      <c r="AU70" s="13"/>
      <c r="AV70" s="14"/>
      <c r="AW70" s="15"/>
      <c r="AX70" s="13" t="str">
        <f>IF(AV71=1,AV70,"")</f>
        <v/>
      </c>
      <c r="AY70" s="13" t="str">
        <f>IF(AV70&gt;AV71,"=","")</f>
        <v/>
      </c>
      <c r="AZ70" s="11" t="str">
        <f>IF(AV70&gt;AV71,INT(AV70/AV71),"")</f>
        <v/>
      </c>
      <c r="BA70" s="11" t="str">
        <f>IF(AY70="","",IF(AV71=1,"",AV70-AV71*AZ70))</f>
        <v/>
      </c>
      <c r="BB70"/>
      <c r="BC70"/>
      <c r="BD70"/>
      <c r="BE70"/>
      <c r="BF70"/>
      <c r="BG70"/>
      <c r="BH70"/>
    </row>
    <row r="71" spans="1:60" s="7" customFormat="1" ht="24.95" customHeight="1">
      <c r="A71" s="9"/>
      <c r="B71" s="9"/>
      <c r="C71" s="9"/>
      <c r="D71" s="9"/>
      <c r="E71" s="9"/>
      <c r="F71" s="9"/>
      <c r="G71" s="44"/>
      <c r="H71" s="44"/>
      <c r="I71" s="44"/>
      <c r="J71" s="44"/>
      <c r="K71" s="38"/>
      <c r="L71" s="38"/>
      <c r="M71" s="46">
        <f ca="1">AG61</f>
        <v>3</v>
      </c>
      <c r="N71" s="46"/>
      <c r="O71" s="38"/>
      <c r="P71" s="38"/>
      <c r="Q71" s="35">
        <f ca="1">AQ71</f>
        <v>1</v>
      </c>
      <c r="R71" s="35"/>
      <c r="S71" s="35"/>
      <c r="T71" s="35"/>
      <c r="U71" s="35"/>
      <c r="V71" s="38"/>
      <c r="W71" s="38"/>
      <c r="X71" s="38"/>
      <c r="Y71" s="38"/>
      <c r="Z71" s="35"/>
      <c r="AA71" s="38"/>
      <c r="AB71" s="38"/>
      <c r="AC71" s="38"/>
      <c r="AD71" s="38"/>
      <c r="AE71" s="38"/>
      <c r="AF71" s="38"/>
      <c r="AG71" s="35"/>
      <c r="AH71" s="35"/>
      <c r="AI71" s="35"/>
      <c r="AO71" s="13">
        <f ca="1">M70</f>
        <v>4</v>
      </c>
      <c r="AP71" s="13"/>
      <c r="AQ71" s="14">
        <f ca="1">AO71/GCD(AO70,AO71)</f>
        <v>1</v>
      </c>
      <c r="AR71" t="str">
        <f>IF(AR36="","",AR36)</f>
        <v/>
      </c>
      <c r="AS71"/>
      <c r="AT71" s="13">
        <f>I71*1</f>
        <v>0</v>
      </c>
      <c r="AU71" s="13"/>
      <c r="AV71" s="14"/>
      <c r="AW71" s="13"/>
      <c r="AX71" s="13"/>
      <c r="AY71" s="13"/>
      <c r="AZ71" s="11"/>
      <c r="BA71" s="11" t="str">
        <f>IF(AY70="","",IF(AV71=1,"",AV71))</f>
        <v/>
      </c>
      <c r="BB71"/>
      <c r="BC71"/>
      <c r="BD71"/>
      <c r="BE71"/>
      <c r="BF71"/>
      <c r="BG71"/>
      <c r="BH71"/>
    </row>
    <row r="72" spans="1:60" s="7" customFormat="1" ht="24.95" customHeight="1"/>
    <row r="73" spans="1:60" s="7" customFormat="1" ht="24.95" customHeight="1">
      <c r="R73" s="7" t="s">
        <v>66</v>
      </c>
    </row>
    <row r="74" spans="1:60" s="7" customFormat="1" ht="24.95" customHeight="1">
      <c r="C74" s="7" t="s">
        <v>63</v>
      </c>
    </row>
    <row r="75" spans="1:60" s="7" customFormat="1" ht="24.95" customHeight="1"/>
    <row r="76" spans="1:60" s="7" customFormat="1" ht="24.95" customHeight="1"/>
    <row r="77" spans="1:60" s="7" customFormat="1" ht="24.95" customHeight="1"/>
    <row r="78" spans="1:60" s="7" customFormat="1" ht="24.95" customHeight="1"/>
    <row r="79" spans="1:60" s="7" customFormat="1" ht="24.95" customHeight="1"/>
  </sheetData>
  <mergeCells count="126">
    <mergeCell ref="C48:M49"/>
    <mergeCell ref="B46:F46"/>
    <mergeCell ref="G46:J47"/>
    <mergeCell ref="M47:N47"/>
    <mergeCell ref="K46:L47"/>
    <mergeCell ref="AG70:AI71"/>
    <mergeCell ref="O70:P71"/>
    <mergeCell ref="Q70:S70"/>
    <mergeCell ref="T70:U71"/>
    <mergeCell ref="Q71:S71"/>
    <mergeCell ref="AA68:AB68"/>
    <mergeCell ref="AA69:AB69"/>
    <mergeCell ref="AA70:AF71"/>
    <mergeCell ref="AC67:AF68"/>
    <mergeCell ref="AG60:AH60"/>
    <mergeCell ref="AI60:AP61"/>
    <mergeCell ref="AJ5:AQ6"/>
    <mergeCell ref="C14:M15"/>
    <mergeCell ref="AG46:AI47"/>
    <mergeCell ref="B26:H26"/>
    <mergeCell ref="A23:B24"/>
    <mergeCell ref="R36:AF37"/>
    <mergeCell ref="B30:H30"/>
    <mergeCell ref="A36:B37"/>
    <mergeCell ref="AI36:AP37"/>
    <mergeCell ref="G41:H41"/>
    <mergeCell ref="W56:X57"/>
    <mergeCell ref="AC55:AF56"/>
    <mergeCell ref="AA56:AB56"/>
    <mergeCell ref="AA57:AB57"/>
    <mergeCell ref="V58:Y59"/>
    <mergeCell ref="AA58:AF59"/>
    <mergeCell ref="AG58:AI59"/>
    <mergeCell ref="AG37:AH37"/>
    <mergeCell ref="C36:M37"/>
    <mergeCell ref="N48:Q49"/>
    <mergeCell ref="AG36:AH36"/>
    <mergeCell ref="M46:N46"/>
    <mergeCell ref="AC43:AF44"/>
    <mergeCell ref="AA44:AB45"/>
    <mergeCell ref="AA46:AF47"/>
    <mergeCell ref="G44:H44"/>
    <mergeCell ref="AH5:AI5"/>
    <mergeCell ref="AH6:AI6"/>
    <mergeCell ref="R5:AG6"/>
    <mergeCell ref="C23:M24"/>
    <mergeCell ref="AG23:AH23"/>
    <mergeCell ref="AI23:AP24"/>
    <mergeCell ref="AG24:AH24"/>
    <mergeCell ref="R23:AF24"/>
    <mergeCell ref="N5:Q6"/>
    <mergeCell ref="N14:Q15"/>
    <mergeCell ref="T46:U47"/>
    <mergeCell ref="Q47:S47"/>
    <mergeCell ref="O46:P47"/>
    <mergeCell ref="A5:B6"/>
    <mergeCell ref="B21:H21"/>
    <mergeCell ref="B12:H12"/>
    <mergeCell ref="A14:B15"/>
    <mergeCell ref="B8:H8"/>
    <mergeCell ref="B17:H17"/>
    <mergeCell ref="C5:M6"/>
    <mergeCell ref="G53:H53"/>
    <mergeCell ref="G65:H65"/>
    <mergeCell ref="B64:H64"/>
    <mergeCell ref="A60:B61"/>
    <mergeCell ref="G56:H56"/>
    <mergeCell ref="B58:F58"/>
    <mergeCell ref="C60:M61"/>
    <mergeCell ref="G58:J59"/>
    <mergeCell ref="M59:N59"/>
    <mergeCell ref="O58:P59"/>
    <mergeCell ref="M58:N58"/>
    <mergeCell ref="G68:H68"/>
    <mergeCell ref="K58:L59"/>
    <mergeCell ref="N60:Q61"/>
    <mergeCell ref="R60:AF61"/>
    <mergeCell ref="Z64:AB65"/>
    <mergeCell ref="V64:X65"/>
    <mergeCell ref="AC65:AF66"/>
    <mergeCell ref="W68:X69"/>
    <mergeCell ref="K70:L71"/>
    <mergeCell ref="M71:N71"/>
    <mergeCell ref="M70:N70"/>
    <mergeCell ref="Z70:Z71"/>
    <mergeCell ref="V70:Y71"/>
    <mergeCell ref="B70:F70"/>
    <mergeCell ref="G70:J71"/>
    <mergeCell ref="AI1:AJ1"/>
    <mergeCell ref="AI33:AJ33"/>
    <mergeCell ref="AC53:AF54"/>
    <mergeCell ref="AC41:AF42"/>
    <mergeCell ref="A4:AK4"/>
    <mergeCell ref="B40:H40"/>
    <mergeCell ref="Z46:Z47"/>
    <mergeCell ref="V52:Y53"/>
    <mergeCell ref="A48:B49"/>
    <mergeCell ref="B52:H52"/>
    <mergeCell ref="N36:Q37"/>
    <mergeCell ref="N23:Q24"/>
    <mergeCell ref="W45:X45"/>
    <mergeCell ref="Z40:AB41"/>
    <mergeCell ref="V40:Y41"/>
    <mergeCell ref="V39:X39"/>
    <mergeCell ref="AA39:AF39"/>
    <mergeCell ref="W44:X44"/>
    <mergeCell ref="AH14:AI14"/>
    <mergeCell ref="AH15:AI15"/>
    <mergeCell ref="AJ14:AQ15"/>
    <mergeCell ref="R14:AG15"/>
    <mergeCell ref="V46:Y47"/>
    <mergeCell ref="V51:X51"/>
    <mergeCell ref="AJ48:AQ49"/>
    <mergeCell ref="AH49:AI49"/>
    <mergeCell ref="AA51:AD51"/>
    <mergeCell ref="Q46:S46"/>
    <mergeCell ref="U63:Z63"/>
    <mergeCell ref="R48:AG49"/>
    <mergeCell ref="AH48:AI48"/>
    <mergeCell ref="AG61:AH61"/>
    <mergeCell ref="Z52:AB53"/>
    <mergeCell ref="AA63:AF63"/>
    <mergeCell ref="Z58:Z59"/>
    <mergeCell ref="Q59:S59"/>
    <mergeCell ref="Q58:S58"/>
    <mergeCell ref="T58:U59"/>
  </mergeCells>
  <phoneticPr fontId="1"/>
  <pageMargins left="0.59055118110236227" right="0.39370078740157483" top="0.98425196850393704" bottom="0.78740157480314965" header="0.51181102362204722" footer="0.51181102362204722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BF84"/>
  <sheetViews>
    <sheetView topLeftCell="A49" workbookViewId="0">
      <selection activeCell="AP63" sqref="AP63"/>
    </sheetView>
  </sheetViews>
  <sheetFormatPr defaultRowHeight="24.95" customHeight="1"/>
  <cols>
    <col min="1" max="34" width="1.69921875" customWidth="1"/>
    <col min="35" max="35" width="2.59765625" customWidth="1"/>
    <col min="36" max="39" width="1.69921875" customWidth="1"/>
    <col min="40" max="40" width="8.796875" style="7" customWidth="1"/>
  </cols>
  <sheetData>
    <row r="1" spans="1:58" ht="24.95" customHeight="1">
      <c r="D1" s="3" t="s">
        <v>79</v>
      </c>
      <c r="AG1" s="2" t="s">
        <v>7</v>
      </c>
      <c r="AH1" s="2"/>
      <c r="AI1" s="40">
        <v>1</v>
      </c>
      <c r="AJ1" s="40"/>
    </row>
    <row r="2" spans="1:58" ht="24.95" customHeight="1">
      <c r="I2" t="s">
        <v>4</v>
      </c>
      <c r="Q2" s="4" t="s">
        <v>0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58" ht="11.25" customHeight="1"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58" ht="39" customHeight="1">
      <c r="A4" s="43" t="s">
        <v>10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28"/>
    </row>
    <row r="5" spans="1:58" s="1" customFormat="1" ht="24.75" customHeight="1">
      <c r="A5" s="36" t="s">
        <v>5</v>
      </c>
      <c r="B5" s="36"/>
      <c r="C5" s="1" t="s">
        <v>88</v>
      </c>
      <c r="AN5" s="10"/>
    </row>
    <row r="6" spans="1:58" ht="24.95" customHeight="1">
      <c r="A6" s="36" t="s">
        <v>14</v>
      </c>
      <c r="B6" s="36"/>
      <c r="C6" s="33" t="s">
        <v>89</v>
      </c>
      <c r="D6" s="33"/>
      <c r="E6" s="33"/>
      <c r="F6" s="33"/>
      <c r="G6" s="33"/>
      <c r="H6" s="33"/>
      <c r="I6" s="33"/>
      <c r="J6" s="39">
        <f ca="1">J7-1</f>
        <v>3</v>
      </c>
      <c r="K6" s="39"/>
      <c r="L6" s="33" t="s">
        <v>111</v>
      </c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9">
        <f ca="1">AB7+1</f>
        <v>3</v>
      </c>
      <c r="AC6" s="39"/>
      <c r="AD6" s="33" t="s">
        <v>90</v>
      </c>
      <c r="AE6" s="33"/>
      <c r="AF6" s="33"/>
      <c r="AG6" s="33"/>
      <c r="AH6" s="33"/>
      <c r="AI6" s="33"/>
      <c r="AJ6" s="33"/>
      <c r="AK6" s="33"/>
      <c r="AL6" s="33"/>
      <c r="AM6" s="33"/>
    </row>
    <row r="7" spans="1:58" ht="24.95" customHeight="1">
      <c r="A7" s="36"/>
      <c r="B7" s="36"/>
      <c r="C7" s="33"/>
      <c r="D7" s="33"/>
      <c r="E7" s="33"/>
      <c r="F7" s="33"/>
      <c r="G7" s="33"/>
      <c r="H7" s="33"/>
      <c r="I7" s="33"/>
      <c r="J7" s="37">
        <f ca="1">INT(RAND()*(5-2)+2)</f>
        <v>4</v>
      </c>
      <c r="K7" s="37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7">
        <f ca="1">INT(RAND()*5+2)</f>
        <v>2</v>
      </c>
      <c r="AC7" s="37"/>
      <c r="AD7" s="33"/>
      <c r="AE7" s="33"/>
      <c r="AF7" s="33"/>
      <c r="AG7" s="33"/>
      <c r="AH7" s="33"/>
      <c r="AI7" s="33"/>
      <c r="AJ7" s="33"/>
      <c r="AK7" s="33"/>
      <c r="AL7" s="33"/>
      <c r="AM7" s="33"/>
    </row>
    <row r="8" spans="1:58" ht="24.75" customHeight="1">
      <c r="C8" t="s">
        <v>112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</row>
    <row r="9" spans="1:58" s="7" customFormat="1" ht="24.95" customHeight="1">
      <c r="A9" s="9" t="s">
        <v>22</v>
      </c>
      <c r="B9" s="33" t="s">
        <v>8</v>
      </c>
      <c r="C9" s="33"/>
      <c r="D9" s="33"/>
      <c r="E9" s="33"/>
      <c r="F9" s="33"/>
      <c r="G9" s="33"/>
      <c r="H9" s="33"/>
      <c r="I9" s="9"/>
      <c r="J9" s="16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</row>
    <row r="10" spans="1:58" s="7" customFormat="1" ht="24.95" customHeight="1">
      <c r="A10" s="9"/>
      <c r="B10" s="9"/>
      <c r="C10" s="9"/>
      <c r="D10" s="9"/>
      <c r="E10" s="9"/>
      <c r="F10" s="9"/>
      <c r="G10" s="9"/>
      <c r="H10" s="9"/>
      <c r="I10" s="9"/>
      <c r="J10" s="16"/>
      <c r="AM10" s="7" t="s">
        <v>6</v>
      </c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</row>
    <row r="11" spans="1:58" s="7" customFormat="1" ht="24.95" customHeight="1">
      <c r="A11" s="9"/>
      <c r="B11" s="9"/>
      <c r="C11" s="9"/>
      <c r="D11" s="9"/>
      <c r="E11" s="9"/>
      <c r="F11" s="9"/>
      <c r="G11" s="9"/>
      <c r="H11" s="9"/>
      <c r="I11" s="9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</row>
    <row r="12" spans="1:58" s="7" customFormat="1" ht="24.75" customHeight="1"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58" s="7" customFormat="1" ht="24.95" customHeight="1">
      <c r="A13" s="9"/>
      <c r="B13" s="33" t="s">
        <v>9</v>
      </c>
      <c r="C13" s="33"/>
      <c r="D13" s="33"/>
      <c r="E13" s="33"/>
      <c r="F13" s="33"/>
      <c r="G13" s="33"/>
      <c r="H13" s="33"/>
      <c r="I13" s="9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7"/>
      <c r="AC13" s="17" t="s">
        <v>80</v>
      </c>
      <c r="AD13" s="17"/>
      <c r="AE13" s="17"/>
      <c r="AF13" s="17"/>
      <c r="AG13" s="17"/>
      <c r="AH13" s="17"/>
      <c r="AI13" s="17"/>
      <c r="AJ13" s="17"/>
      <c r="AK13" s="17" t="s">
        <v>81</v>
      </c>
      <c r="AL13" s="17"/>
      <c r="AN13" s="9"/>
      <c r="AO13" s="9"/>
      <c r="AP13" s="9"/>
      <c r="AQ13" s="9"/>
    </row>
    <row r="14" spans="1:58" s="7" customFormat="1" ht="24.95" customHeight="1">
      <c r="A14" s="9"/>
      <c r="B14" s="9"/>
      <c r="C14" s="9"/>
      <c r="D14" s="9"/>
      <c r="E14" s="9"/>
      <c r="F14" s="9"/>
      <c r="G14" s="9"/>
      <c r="H14" s="9"/>
      <c r="I14" s="9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N14" s="9"/>
      <c r="AO14" s="9"/>
      <c r="AP14" s="9"/>
      <c r="AQ14" s="9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</row>
    <row r="15" spans="1:58" ht="24.95" customHeight="1">
      <c r="A15" s="36" t="s">
        <v>17</v>
      </c>
      <c r="B15" s="36"/>
      <c r="C15" s="33" t="s">
        <v>92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>
        <f ca="1">IF(AJ15=3,18,IF(AJ15=4,20,IF(AJ15=5,20,IF(AJ15=6,18,21))))</f>
        <v>18</v>
      </c>
      <c r="R15" s="33"/>
      <c r="S15" s="33" t="s">
        <v>95</v>
      </c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9">
        <f ca="1">AJ16-1</f>
        <v>3</v>
      </c>
      <c r="AK15" s="39"/>
      <c r="AL15" s="33" t="s">
        <v>93</v>
      </c>
      <c r="AM15" s="33"/>
    </row>
    <row r="16" spans="1:58" ht="24.95" customHeight="1">
      <c r="A16" s="36"/>
      <c r="B16" s="36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7">
        <f ca="1">INT(RAND()*(9-4)+4)</f>
        <v>4</v>
      </c>
      <c r="AK16" s="37"/>
      <c r="AL16" s="33"/>
      <c r="AM16" s="33"/>
    </row>
    <row r="17" spans="1:58" ht="24.75" customHeight="1">
      <c r="C17" t="s">
        <v>94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1:58" s="7" customFormat="1" ht="24.95" customHeight="1">
      <c r="A18" s="9" t="s">
        <v>23</v>
      </c>
      <c r="B18" s="33" t="s">
        <v>8</v>
      </c>
      <c r="C18" s="33"/>
      <c r="D18" s="33"/>
      <c r="E18" s="33"/>
      <c r="F18" s="33"/>
      <c r="G18" s="33"/>
      <c r="H18" s="33"/>
      <c r="I18" s="9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7" t="s">
        <v>6</v>
      </c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</row>
    <row r="19" spans="1:58" s="7" customFormat="1" ht="24.95" customHeight="1">
      <c r="A19" s="9"/>
      <c r="B19" s="9"/>
      <c r="C19" s="9"/>
      <c r="D19" s="9"/>
      <c r="E19" s="9"/>
      <c r="F19" s="9"/>
      <c r="G19" s="9"/>
      <c r="H19" s="9"/>
      <c r="I19" s="9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</row>
    <row r="20" spans="1:58" s="7" customFormat="1" ht="24.95" customHeight="1">
      <c r="A20" s="9"/>
      <c r="B20" s="9"/>
      <c r="C20" s="9"/>
      <c r="D20" s="9"/>
      <c r="E20" s="9"/>
      <c r="F20" s="9"/>
      <c r="G20" s="9"/>
      <c r="H20" s="9"/>
      <c r="I20" s="9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</row>
    <row r="21" spans="1:58" s="7" customFormat="1" ht="24.75" customHeight="1"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58" s="7" customFormat="1" ht="24.95" customHeight="1">
      <c r="A22" s="9"/>
      <c r="B22" s="33" t="s">
        <v>9</v>
      </c>
      <c r="C22" s="33"/>
      <c r="D22" s="33"/>
      <c r="E22" s="33"/>
      <c r="F22" s="33"/>
      <c r="G22" s="33"/>
      <c r="H22" s="33"/>
      <c r="I22" s="9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7" t="s">
        <v>80</v>
      </c>
      <c r="AD22" s="17"/>
      <c r="AE22" s="17"/>
      <c r="AF22" s="17"/>
      <c r="AG22" s="17"/>
      <c r="AH22" s="17"/>
      <c r="AI22" s="17"/>
      <c r="AJ22" s="17"/>
      <c r="AK22" s="17" t="s">
        <v>81</v>
      </c>
      <c r="AL22" s="17"/>
    </row>
    <row r="23" spans="1:58" s="7" customFormat="1" ht="24.95" customHeight="1">
      <c r="A23" s="9"/>
      <c r="B23" s="9"/>
      <c r="C23" s="9"/>
      <c r="D23" s="9"/>
      <c r="E23" s="9"/>
      <c r="F23" s="9"/>
      <c r="G23" s="9"/>
      <c r="H23" s="9"/>
      <c r="I23" s="9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</row>
    <row r="24" spans="1:58" s="1" customFormat="1" ht="24.75" customHeight="1">
      <c r="A24" s="36" t="s">
        <v>18</v>
      </c>
      <c r="B24" s="36"/>
      <c r="C24" s="1" t="s">
        <v>96</v>
      </c>
      <c r="AN24" s="10"/>
    </row>
    <row r="25" spans="1:58" ht="24.95" customHeight="1">
      <c r="A25" s="36" t="s">
        <v>14</v>
      </c>
      <c r="B25" s="36"/>
      <c r="C25" s="33" t="s">
        <v>97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9">
        <f ca="1">N26-1</f>
        <v>4</v>
      </c>
      <c r="O25" s="39"/>
      <c r="P25" s="33" t="s">
        <v>98</v>
      </c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9">
        <f ca="1">AH26-1</f>
        <v>6</v>
      </c>
      <c r="AI25" s="39"/>
      <c r="AJ25" s="33" t="s">
        <v>99</v>
      </c>
      <c r="AK25" s="33"/>
      <c r="AL25" s="9"/>
      <c r="AM25" s="9"/>
    </row>
    <row r="26" spans="1:58" ht="24.95" customHeight="1">
      <c r="A26" s="36"/>
      <c r="B26" s="36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7">
        <f ca="1">INT(RAND()*(8-5)+5)</f>
        <v>5</v>
      </c>
      <c r="O26" s="37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7">
        <f ca="1">INT(RAND()*(9-5)+5)</f>
        <v>7</v>
      </c>
      <c r="AI26" s="37"/>
      <c r="AJ26" s="33"/>
      <c r="AK26" s="33"/>
      <c r="AL26" s="9"/>
      <c r="AM26" s="9"/>
    </row>
    <row r="27" spans="1:58" ht="24.75" customHeight="1">
      <c r="C27" t="s">
        <v>100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</row>
    <row r="28" spans="1:58" s="7" customFormat="1" ht="24.95" customHeight="1">
      <c r="A28" s="9" t="s">
        <v>22</v>
      </c>
      <c r="B28" s="33" t="s">
        <v>8</v>
      </c>
      <c r="C28" s="33"/>
      <c r="D28" s="33"/>
      <c r="E28" s="33"/>
      <c r="F28" s="33"/>
      <c r="G28" s="33"/>
      <c r="H28" s="33"/>
      <c r="I28" s="9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1:58" s="7" customFormat="1" ht="24.95" customHeight="1">
      <c r="A29" s="9"/>
      <c r="B29" s="9"/>
      <c r="C29" s="9"/>
      <c r="D29" s="9"/>
      <c r="E29" s="9"/>
      <c r="F29" s="9"/>
      <c r="G29" s="9"/>
      <c r="H29" s="9"/>
      <c r="I29" s="9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</row>
    <row r="30" spans="1:58" s="7" customFormat="1" ht="24.95" customHeight="1">
      <c r="A30" s="9"/>
      <c r="B30" s="9"/>
      <c r="C30" s="9"/>
      <c r="D30" s="9"/>
      <c r="E30" s="9"/>
      <c r="F30" s="9"/>
      <c r="G30" s="9"/>
      <c r="H30" s="9"/>
      <c r="I30" s="9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</row>
    <row r="31" spans="1:58" s="7" customFormat="1" ht="24.75" customHeight="1"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</row>
    <row r="32" spans="1:58" s="7" customFormat="1" ht="24.95" customHeight="1">
      <c r="A32" s="9"/>
      <c r="B32" s="33" t="s">
        <v>9</v>
      </c>
      <c r="C32" s="33"/>
      <c r="D32" s="33"/>
      <c r="E32" s="33"/>
      <c r="F32" s="33"/>
      <c r="G32" s="33"/>
      <c r="H32" s="33"/>
      <c r="I32" s="9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7" t="s">
        <v>80</v>
      </c>
      <c r="AD32" s="17"/>
      <c r="AE32" s="17"/>
      <c r="AF32" s="17"/>
      <c r="AG32" s="17"/>
      <c r="AH32" s="17"/>
      <c r="AI32" s="17"/>
      <c r="AJ32" s="17"/>
      <c r="AK32" s="17" t="s">
        <v>81</v>
      </c>
      <c r="AL32" s="17"/>
    </row>
    <row r="33" spans="1:40" s="7" customFormat="1" ht="24.95" customHeight="1">
      <c r="A33" s="9"/>
      <c r="B33" s="8"/>
      <c r="C33" s="8"/>
      <c r="D33" s="8"/>
      <c r="E33" s="8"/>
      <c r="F33" s="8"/>
      <c r="G33" s="8"/>
      <c r="H33" s="8"/>
      <c r="I33" s="9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</row>
    <row r="34" spans="1:40" s="7" customFormat="1" ht="19.149999999999999" customHeight="1">
      <c r="A34" s="9"/>
      <c r="B34" s="8"/>
      <c r="C34" s="8"/>
      <c r="D34" s="8"/>
      <c r="E34" s="8"/>
      <c r="F34" s="8"/>
      <c r="G34" s="8"/>
      <c r="H34" s="8"/>
      <c r="I34" s="9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</row>
    <row r="35" spans="1:40" ht="24.95" customHeight="1">
      <c r="D35" s="3" t="str">
        <f>IF(D1="","",D1)</f>
        <v>分数の倍⑥</v>
      </c>
      <c r="AG35" s="2" t="str">
        <f>IF(AG1="","",AG1)</f>
        <v>№</v>
      </c>
      <c r="AH35" s="2"/>
      <c r="AI35" s="40">
        <f>IF(AI1="","",AI1)</f>
        <v>1</v>
      </c>
      <c r="AJ35" s="40"/>
    </row>
    <row r="36" spans="1:40" ht="24.95" customHeight="1">
      <c r="E36" s="5" t="s">
        <v>1</v>
      </c>
      <c r="F36" s="1"/>
      <c r="G36" s="1"/>
      <c r="K36" s="7"/>
      <c r="L36" s="7"/>
      <c r="Q36" s="4" t="str">
        <f>IF(Q2="","",Q2)</f>
        <v>名前</v>
      </c>
      <c r="R36" s="2"/>
      <c r="S36" s="2"/>
      <c r="T36" s="2"/>
      <c r="U36" s="2" t="str">
        <f>IF(U2="","",U2)</f>
        <v/>
      </c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40" ht="8.25" customHeight="1">
      <c r="E37" s="5"/>
      <c r="F37" s="1"/>
      <c r="G37" s="1"/>
      <c r="K37" s="7"/>
      <c r="L37" s="7"/>
      <c r="Q37" s="6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40" ht="38.25" customHeight="1">
      <c r="A38" s="43" t="s">
        <v>10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28"/>
    </row>
    <row r="39" spans="1:40" s="1" customFormat="1" ht="24.75" customHeight="1">
      <c r="A39" s="36" t="s">
        <v>5</v>
      </c>
      <c r="B39" s="36"/>
      <c r="C39" s="1" t="s">
        <v>88</v>
      </c>
      <c r="AN39" s="10"/>
    </row>
    <row r="40" spans="1:40" ht="24.95" customHeight="1">
      <c r="A40" s="36" t="s">
        <v>14</v>
      </c>
      <c r="B40" s="36"/>
      <c r="C40" s="33" t="s">
        <v>89</v>
      </c>
      <c r="D40" s="33"/>
      <c r="E40" s="33"/>
      <c r="F40" s="33"/>
      <c r="G40" s="33"/>
      <c r="H40" s="33"/>
      <c r="I40" s="33"/>
      <c r="J40" s="39">
        <f ca="1">J41-1</f>
        <v>3</v>
      </c>
      <c r="K40" s="39"/>
      <c r="L40" s="33" t="s">
        <v>111</v>
      </c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9">
        <f ca="1">AB41+1</f>
        <v>3</v>
      </c>
      <c r="AC40" s="39"/>
      <c r="AD40" s="33" t="s">
        <v>90</v>
      </c>
      <c r="AE40" s="33"/>
      <c r="AF40" s="33"/>
      <c r="AG40" s="33"/>
      <c r="AH40" s="33"/>
      <c r="AI40" s="33"/>
      <c r="AJ40" s="33"/>
      <c r="AK40" s="33"/>
      <c r="AL40" s="33"/>
      <c r="AM40" s="33"/>
    </row>
    <row r="41" spans="1:40" ht="24.95" customHeight="1">
      <c r="A41" s="36"/>
      <c r="B41" s="36"/>
      <c r="C41" s="33"/>
      <c r="D41" s="33"/>
      <c r="E41" s="33"/>
      <c r="F41" s="33"/>
      <c r="G41" s="33"/>
      <c r="H41" s="33"/>
      <c r="I41" s="33"/>
      <c r="J41" s="37">
        <f ca="1">J7</f>
        <v>4</v>
      </c>
      <c r="K41" s="37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7">
        <f ca="1">AB7</f>
        <v>2</v>
      </c>
      <c r="AC41" s="37"/>
      <c r="AD41" s="33"/>
      <c r="AE41" s="33"/>
      <c r="AF41" s="33"/>
      <c r="AG41" s="33"/>
      <c r="AH41" s="33"/>
      <c r="AI41" s="33"/>
      <c r="AJ41" s="33"/>
      <c r="AK41" s="33"/>
      <c r="AL41" s="33"/>
      <c r="AM41" s="33"/>
    </row>
    <row r="42" spans="1:40" ht="24.75" customHeight="1">
      <c r="C42" t="s">
        <v>91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</row>
    <row r="43" spans="1:40" ht="24.75" customHeight="1">
      <c r="C43" s="25" t="s">
        <v>24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26"/>
      <c r="U43" s="26"/>
      <c r="V43" s="49" t="s">
        <v>102</v>
      </c>
      <c r="W43" s="49"/>
      <c r="X43" s="49"/>
      <c r="Y43" s="26"/>
      <c r="Z43" s="49" t="s">
        <v>101</v>
      </c>
      <c r="AA43" s="49"/>
      <c r="AB43" s="49"/>
      <c r="AC43" s="49"/>
      <c r="AD43" s="11"/>
      <c r="AE43" s="11"/>
      <c r="AF43" s="11"/>
      <c r="AG43" s="11"/>
      <c r="AH43" s="11"/>
      <c r="AI43" s="11"/>
      <c r="AJ43" s="11"/>
      <c r="AK43" s="11"/>
      <c r="AL43" s="11"/>
    </row>
    <row r="44" spans="1:40" s="7" customFormat="1" ht="15" customHeight="1">
      <c r="A44" s="9" t="s">
        <v>13</v>
      </c>
      <c r="B44" s="33" t="s">
        <v>8</v>
      </c>
      <c r="C44" s="33"/>
      <c r="D44" s="33"/>
      <c r="E44" s="33"/>
      <c r="F44" s="33"/>
      <c r="G44" s="33"/>
      <c r="H44" s="33"/>
      <c r="I44" s="9"/>
      <c r="J44" s="16"/>
      <c r="M44" s="12"/>
      <c r="N44" s="12"/>
      <c r="W44" s="41" t="s">
        <v>16</v>
      </c>
      <c r="X44" s="41"/>
      <c r="AA44" s="41">
        <f ca="1">J40</f>
        <v>3</v>
      </c>
      <c r="AB44" s="41"/>
    </row>
    <row r="45" spans="1:40" s="7" customFormat="1" ht="15" customHeight="1">
      <c r="A45" s="9"/>
      <c r="B45" s="8"/>
      <c r="C45" s="8"/>
      <c r="D45" s="8"/>
      <c r="E45" s="8"/>
      <c r="F45" s="8"/>
      <c r="G45" s="44">
        <v>0</v>
      </c>
      <c r="H45" s="44"/>
      <c r="I45" s="9"/>
      <c r="J45" s="16"/>
      <c r="M45" s="12"/>
      <c r="N45" s="12"/>
      <c r="W45" s="38"/>
      <c r="X45" s="38"/>
      <c r="AA45" s="38">
        <f ca="1">J41</f>
        <v>4</v>
      </c>
      <c r="AB45" s="38"/>
      <c r="AC45" s="38" t="s">
        <v>113</v>
      </c>
      <c r="AD45" s="38"/>
      <c r="AE45" s="38"/>
      <c r="AF45" s="38"/>
    </row>
    <row r="46" spans="1:40" s="7" customFormat="1" ht="12.75" customHeight="1">
      <c r="A46" s="9"/>
      <c r="B46" s="9"/>
      <c r="C46" s="9"/>
      <c r="D46" s="9"/>
      <c r="E46" s="9"/>
      <c r="F46" s="9"/>
      <c r="G46" s="18"/>
      <c r="H46" s="19"/>
      <c r="I46" s="20"/>
      <c r="J46" s="21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3"/>
      <c r="X46" s="22"/>
      <c r="Y46" s="22"/>
      <c r="Z46" s="22"/>
      <c r="AA46" s="23"/>
      <c r="AB46" s="22"/>
      <c r="AC46" s="38"/>
      <c r="AD46" s="38"/>
      <c r="AE46" s="38"/>
      <c r="AF46" s="38"/>
    </row>
    <row r="47" spans="1:40" s="7" customFormat="1" ht="12" customHeight="1">
      <c r="A47" s="9"/>
      <c r="B47" s="9"/>
      <c r="C47" s="9"/>
      <c r="D47" s="9"/>
      <c r="E47" s="9"/>
      <c r="F47" s="9"/>
      <c r="G47" s="18"/>
      <c r="H47" s="9"/>
      <c r="I47" s="9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24"/>
      <c r="X47" s="16"/>
      <c r="Y47" s="16"/>
      <c r="Z47" s="16"/>
      <c r="AA47" s="24"/>
      <c r="AB47" s="16"/>
      <c r="AC47" s="38" t="s">
        <v>21</v>
      </c>
      <c r="AD47" s="38"/>
      <c r="AE47" s="38"/>
      <c r="AF47" s="38"/>
      <c r="AG47" s="16"/>
      <c r="AH47" s="16"/>
      <c r="AI47" s="16"/>
      <c r="AJ47" s="16"/>
      <c r="AK47" s="16"/>
      <c r="AL47" s="16"/>
    </row>
    <row r="48" spans="1:40" s="7" customFormat="1" ht="15" customHeight="1">
      <c r="A48" s="9"/>
      <c r="B48" s="9"/>
      <c r="C48" s="9"/>
      <c r="D48" s="9"/>
      <c r="E48" s="9"/>
      <c r="F48" s="9"/>
      <c r="G48" s="44">
        <v>0</v>
      </c>
      <c r="H48" s="44"/>
      <c r="I48" s="9"/>
      <c r="J48" s="16"/>
      <c r="K48" s="16"/>
      <c r="L48" s="16"/>
      <c r="M48" s="12" t="s">
        <v>83</v>
      </c>
      <c r="N48" s="12"/>
      <c r="O48" s="16"/>
      <c r="P48" s="16"/>
      <c r="Q48" s="16"/>
      <c r="R48" s="16"/>
      <c r="S48" s="16"/>
      <c r="T48" s="16"/>
      <c r="U48" s="16"/>
      <c r="V48" s="16"/>
      <c r="W48" s="41">
        <v>1</v>
      </c>
      <c r="X48" s="41"/>
      <c r="Y48" s="16"/>
      <c r="Z48" s="16"/>
      <c r="AA48" s="41">
        <f ca="1">AB40</f>
        <v>3</v>
      </c>
      <c r="AB48" s="41"/>
      <c r="AC48" s="38"/>
      <c r="AD48" s="38"/>
      <c r="AE48" s="38"/>
      <c r="AF48" s="38"/>
      <c r="AG48" s="16"/>
      <c r="AH48" s="12" t="s">
        <v>83</v>
      </c>
      <c r="AI48" s="12"/>
      <c r="AJ48" s="12"/>
      <c r="AK48" s="12"/>
      <c r="AL48" s="12"/>
    </row>
    <row r="49" spans="1:58" s="7" customFormat="1" ht="12" customHeight="1">
      <c r="I49" s="16"/>
      <c r="J49" s="16"/>
      <c r="K49" s="16"/>
      <c r="L49" s="16"/>
      <c r="M49" s="27"/>
      <c r="N49" s="27"/>
      <c r="O49" s="16"/>
      <c r="P49" s="16"/>
      <c r="Q49" s="16"/>
      <c r="R49" s="16"/>
      <c r="S49" s="16"/>
      <c r="T49" s="16"/>
      <c r="U49" s="16"/>
      <c r="V49" s="16"/>
      <c r="W49" s="38"/>
      <c r="X49" s="38"/>
      <c r="Y49" s="16"/>
      <c r="Z49" s="16"/>
      <c r="AA49" s="42">
        <f ca="1">AB41</f>
        <v>2</v>
      </c>
      <c r="AB49" s="42"/>
      <c r="AC49" s="12"/>
      <c r="AD49" s="12"/>
      <c r="AE49" s="12"/>
      <c r="AF49" s="12"/>
      <c r="AG49" s="16"/>
      <c r="AH49" s="12"/>
      <c r="AI49" s="12"/>
      <c r="AJ49" s="12"/>
      <c r="AK49" s="12"/>
      <c r="AL49" s="12"/>
    </row>
    <row r="50" spans="1:58" s="7" customFormat="1" ht="24.95" customHeight="1">
      <c r="A50" s="9"/>
      <c r="B50" s="33" t="s">
        <v>9</v>
      </c>
      <c r="C50" s="33"/>
      <c r="D50" s="33"/>
      <c r="E50" s="33"/>
      <c r="F50" s="33"/>
      <c r="G50" s="33"/>
      <c r="H50" s="33"/>
      <c r="I50" s="44">
        <f ca="1">AA44</f>
        <v>3</v>
      </c>
      <c r="J50" s="44"/>
      <c r="K50" s="38" t="s">
        <v>84</v>
      </c>
      <c r="L50" s="38"/>
      <c r="M50" s="44">
        <f ca="1">AB40</f>
        <v>3</v>
      </c>
      <c r="N50" s="44"/>
      <c r="O50" s="38" t="s">
        <v>85</v>
      </c>
      <c r="P50" s="38"/>
      <c r="Q50" s="41">
        <f ca="1">AO50</f>
        <v>1</v>
      </c>
      <c r="R50" s="41"/>
      <c r="S50" s="41"/>
      <c r="T50" s="35" t="str">
        <f ca="1">IF(Q51=1,"＝","")</f>
        <v/>
      </c>
      <c r="U50" s="35"/>
      <c r="V50" s="50" t="str">
        <f ca="1">IF(Q51=1,Q50,"")</f>
        <v/>
      </c>
      <c r="W50" s="50"/>
      <c r="X50" s="44"/>
      <c r="Y50" s="44"/>
      <c r="Z50" s="35" t="s">
        <v>80</v>
      </c>
      <c r="AA50" s="41">
        <f ca="1">IF(Q51=1,"",Q50)</f>
        <v>1</v>
      </c>
      <c r="AB50" s="41"/>
      <c r="AC50" s="35" t="s">
        <v>86</v>
      </c>
      <c r="AD50" s="35"/>
      <c r="AE50" s="35" t="str">
        <f ca="1">V50</f>
        <v/>
      </c>
      <c r="AF50" s="35"/>
      <c r="AG50" s="35" t="s">
        <v>110</v>
      </c>
      <c r="AH50" s="35"/>
      <c r="AI50" s="35"/>
      <c r="AM50" s="14">
        <f ca="1">I50*M51</f>
        <v>6</v>
      </c>
      <c r="AN50" s="13" t="s">
        <v>85</v>
      </c>
      <c r="AO50" s="14">
        <f ca="1">AM50/GCD(AM50,AM51)</f>
        <v>1</v>
      </c>
      <c r="AP50" t="str">
        <f>IF(AP11="","",AP11)</f>
        <v/>
      </c>
      <c r="AQ50"/>
      <c r="AR50" s="14">
        <f ca="1">I50*M50</f>
        <v>9</v>
      </c>
      <c r="AS50" s="13"/>
      <c r="AT50" s="14"/>
      <c r="AU50" s="15"/>
      <c r="AV50" s="13" t="str">
        <f>IF(AT51=1,AT50,"")</f>
        <v/>
      </c>
      <c r="AW50" s="13" t="str">
        <f>IF(AT50&gt;AT51,"=","")</f>
        <v/>
      </c>
      <c r="AX50" s="11" t="str">
        <f>IF(AT50&gt;AT51,INT(AT50/AT51),"")</f>
        <v/>
      </c>
      <c r="AY50" s="11" t="str">
        <f>IF(AW50="","",IF(AT51=1,"",AT50-AT51*AX50))</f>
        <v/>
      </c>
      <c r="AZ50"/>
      <c r="BA50"/>
      <c r="BB50"/>
      <c r="BC50"/>
      <c r="BD50"/>
      <c r="BE50"/>
      <c r="BF50"/>
    </row>
    <row r="51" spans="1:58" s="7" customFormat="1" ht="24.95" customHeight="1">
      <c r="A51" s="9"/>
      <c r="B51" s="9"/>
      <c r="C51" s="9"/>
      <c r="D51" s="9"/>
      <c r="E51" s="9"/>
      <c r="F51" s="9"/>
      <c r="G51" s="9"/>
      <c r="H51" s="9"/>
      <c r="I51" s="46">
        <f ca="1">AA45</f>
        <v>4</v>
      </c>
      <c r="J51" s="46"/>
      <c r="K51" s="38"/>
      <c r="L51" s="38"/>
      <c r="M51" s="46">
        <f ca="1">AB41</f>
        <v>2</v>
      </c>
      <c r="N51" s="46"/>
      <c r="O51" s="38"/>
      <c r="P51" s="38"/>
      <c r="Q51" s="35">
        <f ca="1">AO51</f>
        <v>2</v>
      </c>
      <c r="R51" s="35"/>
      <c r="S51" s="35"/>
      <c r="T51" s="35"/>
      <c r="U51" s="35"/>
      <c r="V51" s="50"/>
      <c r="W51" s="50"/>
      <c r="X51" s="44"/>
      <c r="Y51" s="44"/>
      <c r="Z51" s="35"/>
      <c r="AA51" s="42">
        <f ca="1">IF(Q51=1,"",Q51)</f>
        <v>2</v>
      </c>
      <c r="AB51" s="42"/>
      <c r="AC51" s="35"/>
      <c r="AD51" s="35"/>
      <c r="AE51" s="35"/>
      <c r="AF51" s="35"/>
      <c r="AG51" s="35"/>
      <c r="AH51" s="35"/>
      <c r="AI51" s="35"/>
      <c r="AM51" s="13">
        <f ca="1">I51*M50</f>
        <v>12</v>
      </c>
      <c r="AN51" s="13"/>
      <c r="AO51" s="14">
        <f ca="1">AM51/GCD(AM50,AM51)</f>
        <v>2</v>
      </c>
      <c r="AP51" t="str">
        <f>IF(AP12="","",AP12)</f>
        <v/>
      </c>
      <c r="AQ51"/>
      <c r="AR51" s="13">
        <f ca="1">I51*1</f>
        <v>4</v>
      </c>
      <c r="AS51" s="13"/>
      <c r="AT51" s="14"/>
      <c r="AU51" s="13"/>
      <c r="AV51" s="13"/>
      <c r="AW51" s="13"/>
      <c r="AX51" s="11"/>
      <c r="AY51" s="11" t="str">
        <f>IF(AW50="","",IF(AT51=1,"",AT51))</f>
        <v/>
      </c>
      <c r="AZ51"/>
      <c r="BA51"/>
      <c r="BB51"/>
      <c r="BC51"/>
      <c r="BD51"/>
      <c r="BE51"/>
      <c r="BF51"/>
    </row>
    <row r="52" spans="1:58" ht="24.95" customHeight="1">
      <c r="A52" s="36" t="s">
        <v>17</v>
      </c>
      <c r="B52" s="36"/>
      <c r="C52" s="33" t="s">
        <v>92</v>
      </c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>
        <f ca="1">Q15</f>
        <v>18</v>
      </c>
      <c r="R52" s="33"/>
      <c r="S52" s="33" t="s">
        <v>95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9">
        <f ca="1">AJ53-1</f>
        <v>3</v>
      </c>
      <c r="AK52" s="39"/>
      <c r="AL52" s="33" t="s">
        <v>93</v>
      </c>
      <c r="AM52" s="33"/>
    </row>
    <row r="53" spans="1:58" ht="24.95" customHeight="1">
      <c r="A53" s="36"/>
      <c r="B53" s="36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7">
        <f ca="1">AJ16</f>
        <v>4</v>
      </c>
      <c r="AK53" s="37"/>
      <c r="AL53" s="33"/>
      <c r="AM53" s="33"/>
    </row>
    <row r="54" spans="1:58" ht="24.75" customHeight="1">
      <c r="C54" t="s">
        <v>94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1:58" ht="24.75" customHeight="1"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26"/>
      <c r="U55" s="26"/>
      <c r="V55" s="35" t="s">
        <v>105</v>
      </c>
      <c r="W55" s="35"/>
      <c r="X55" s="35"/>
      <c r="Y55" s="26"/>
      <c r="Z55" s="35" t="s">
        <v>104</v>
      </c>
      <c r="AA55" s="35"/>
      <c r="AB55" s="35"/>
      <c r="AC55" s="35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1:58" s="7" customFormat="1" ht="15" customHeight="1">
      <c r="A56" s="9" t="s">
        <v>12</v>
      </c>
      <c r="B56" s="33" t="s">
        <v>8</v>
      </c>
      <c r="C56" s="33"/>
      <c r="D56" s="33"/>
      <c r="E56" s="33"/>
      <c r="F56" s="33"/>
      <c r="G56" s="33"/>
      <c r="H56" s="33"/>
      <c r="I56" s="9"/>
      <c r="J56" s="16"/>
      <c r="M56" s="12"/>
      <c r="N56" s="12"/>
      <c r="W56" s="41">
        <f ca="1">Q52</f>
        <v>18</v>
      </c>
      <c r="X56" s="41"/>
      <c r="AA56" s="41" t="s">
        <v>16</v>
      </c>
      <c r="AB56" s="41"/>
    </row>
    <row r="57" spans="1:58" s="7" customFormat="1" ht="15" customHeight="1">
      <c r="A57" s="9"/>
      <c r="B57" s="8"/>
      <c r="C57" s="8"/>
      <c r="D57" s="8"/>
      <c r="E57" s="8"/>
      <c r="F57" s="8"/>
      <c r="G57" s="44">
        <v>0</v>
      </c>
      <c r="H57" s="44"/>
      <c r="I57" s="9"/>
      <c r="J57" s="16"/>
      <c r="M57" s="12"/>
      <c r="N57" s="12"/>
      <c r="W57" s="38"/>
      <c r="X57" s="38"/>
      <c r="AA57" s="38"/>
      <c r="AB57" s="38"/>
      <c r="AC57" s="38" t="s">
        <v>106</v>
      </c>
      <c r="AD57" s="38"/>
      <c r="AE57" s="38"/>
      <c r="AF57" s="38"/>
    </row>
    <row r="58" spans="1:58" s="7" customFormat="1" ht="12.75" customHeight="1">
      <c r="A58" s="9"/>
      <c r="B58" s="9"/>
      <c r="C58" s="9"/>
      <c r="D58" s="9"/>
      <c r="E58" s="9"/>
      <c r="F58" s="9"/>
      <c r="G58" s="18"/>
      <c r="H58" s="19"/>
      <c r="I58" s="20"/>
      <c r="J58" s="21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3"/>
      <c r="X58" s="22"/>
      <c r="Y58" s="22"/>
      <c r="Z58" s="22"/>
      <c r="AA58" s="23"/>
      <c r="AB58" s="22"/>
      <c r="AC58" s="38"/>
      <c r="AD58" s="38"/>
      <c r="AE58" s="38"/>
      <c r="AF58" s="38"/>
    </row>
    <row r="59" spans="1:58" s="7" customFormat="1" ht="12" customHeight="1">
      <c r="A59" s="9"/>
      <c r="B59" s="9"/>
      <c r="C59" s="9"/>
      <c r="D59" s="9"/>
      <c r="E59" s="9"/>
      <c r="F59" s="9"/>
      <c r="G59" s="18"/>
      <c r="H59" s="9"/>
      <c r="I59" s="9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24"/>
      <c r="X59" s="16"/>
      <c r="Y59" s="16"/>
      <c r="Z59" s="16"/>
      <c r="AA59" s="24"/>
      <c r="AB59" s="16"/>
      <c r="AC59" s="38" t="s">
        <v>21</v>
      </c>
      <c r="AD59" s="38"/>
      <c r="AE59" s="38"/>
      <c r="AF59" s="38"/>
      <c r="AG59" s="16"/>
      <c r="AH59" s="16"/>
      <c r="AI59" s="16"/>
      <c r="AJ59" s="16"/>
      <c r="AK59" s="16"/>
      <c r="AL59" s="16"/>
    </row>
    <row r="60" spans="1:58" s="7" customFormat="1" ht="15" customHeight="1">
      <c r="A60" s="9"/>
      <c r="B60" s="9"/>
      <c r="C60" s="9"/>
      <c r="D60" s="9"/>
      <c r="E60" s="9"/>
      <c r="F60" s="9"/>
      <c r="G60" s="44">
        <v>0</v>
      </c>
      <c r="H60" s="44"/>
      <c r="I60" s="9"/>
      <c r="J60" s="16"/>
      <c r="K60" s="16"/>
      <c r="L60" s="16"/>
      <c r="M60" s="12" t="s">
        <v>83</v>
      </c>
      <c r="N60" s="12"/>
      <c r="O60" s="16"/>
      <c r="P60" s="16"/>
      <c r="Q60" s="16"/>
      <c r="R60" s="16"/>
      <c r="S60" s="16"/>
      <c r="T60" s="16"/>
      <c r="U60" s="16"/>
      <c r="V60" s="16"/>
      <c r="W60" s="41">
        <f ca="1">AJ52</f>
        <v>3</v>
      </c>
      <c r="X60" s="41"/>
      <c r="Y60" s="16"/>
      <c r="Z60" s="16"/>
      <c r="AA60" s="41">
        <v>1</v>
      </c>
      <c r="AB60" s="41"/>
      <c r="AC60" s="38"/>
      <c r="AD60" s="38"/>
      <c r="AE60" s="38"/>
      <c r="AF60" s="38"/>
      <c r="AG60" s="16"/>
      <c r="AH60" s="12" t="s">
        <v>83</v>
      </c>
      <c r="AI60" s="12"/>
      <c r="AJ60" s="12"/>
      <c r="AK60" s="12"/>
      <c r="AL60" s="12"/>
    </row>
    <row r="61" spans="1:58" s="7" customFormat="1" ht="12" customHeight="1">
      <c r="I61" s="16"/>
      <c r="J61" s="16"/>
      <c r="K61" s="16"/>
      <c r="L61" s="16"/>
      <c r="M61" s="45"/>
      <c r="N61" s="45"/>
      <c r="O61" s="16"/>
      <c r="P61" s="16"/>
      <c r="Q61" s="16"/>
      <c r="R61" s="16"/>
      <c r="S61" s="16"/>
      <c r="T61" s="16"/>
      <c r="U61" s="16"/>
      <c r="V61" s="16"/>
      <c r="W61" s="42">
        <f ca="1">AJ53</f>
        <v>4</v>
      </c>
      <c r="X61" s="42"/>
      <c r="Y61" s="16"/>
      <c r="Z61" s="16"/>
      <c r="AA61" s="38"/>
      <c r="AB61" s="38"/>
      <c r="AC61" s="12"/>
      <c r="AD61" s="12"/>
      <c r="AE61" s="12"/>
      <c r="AF61" s="12"/>
      <c r="AG61" s="16"/>
      <c r="AH61" s="12"/>
      <c r="AI61" s="12"/>
      <c r="AJ61" s="12"/>
      <c r="AK61" s="12"/>
      <c r="AL61" s="12"/>
      <c r="AO61" s="31"/>
      <c r="AP61" s="31"/>
      <c r="AQ61" s="31"/>
    </row>
    <row r="62" spans="1:58" s="7" customFormat="1" ht="24.95" customHeight="1">
      <c r="A62" s="9"/>
      <c r="B62" s="33" t="s">
        <v>9</v>
      </c>
      <c r="C62" s="33"/>
      <c r="D62" s="33"/>
      <c r="E62" s="33"/>
      <c r="F62" s="33"/>
      <c r="G62" s="33"/>
      <c r="H62" s="33"/>
      <c r="I62" s="47">
        <f ca="1">Q52</f>
        <v>18</v>
      </c>
      <c r="J62" s="47"/>
      <c r="K62" s="38" t="s">
        <v>84</v>
      </c>
      <c r="L62" s="38"/>
      <c r="M62" s="44">
        <f ca="1">AJ52</f>
        <v>3</v>
      </c>
      <c r="N62" s="44"/>
      <c r="O62" s="38" t="s">
        <v>85</v>
      </c>
      <c r="P62" s="38"/>
      <c r="Q62" s="41">
        <f ca="1">AO62</f>
        <v>24</v>
      </c>
      <c r="R62" s="41"/>
      <c r="S62" s="41"/>
      <c r="T62" s="35" t="str">
        <f ca="1">IF(Q63=1,"＝","")</f>
        <v>＝</v>
      </c>
      <c r="U62" s="35"/>
      <c r="V62" s="50">
        <f ca="1">IF(Q63=1,Q62,"")</f>
        <v>24</v>
      </c>
      <c r="W62" s="50"/>
      <c r="X62" s="44"/>
      <c r="Y62" s="44"/>
      <c r="Z62" s="35" t="s">
        <v>80</v>
      </c>
      <c r="AA62" s="41" t="str">
        <f ca="1">IF(Q63=1,"",Q62)</f>
        <v/>
      </c>
      <c r="AB62" s="41"/>
      <c r="AC62" s="35" t="s">
        <v>86</v>
      </c>
      <c r="AD62" s="35"/>
      <c r="AE62" s="35">
        <f ca="1">V62</f>
        <v>24</v>
      </c>
      <c r="AF62" s="35"/>
      <c r="AG62" s="35" t="s">
        <v>103</v>
      </c>
      <c r="AH62" s="35"/>
      <c r="AI62" s="35"/>
      <c r="AM62" s="14">
        <f ca="1">I62*M63</f>
        <v>72</v>
      </c>
      <c r="AN62" s="13" t="s">
        <v>85</v>
      </c>
      <c r="AO62" s="30">
        <f ca="1">AM62/GCD(AM62,AM63)</f>
        <v>24</v>
      </c>
      <c r="AP62" s="32" t="str">
        <f>IF(AP23="","",AP23)</f>
        <v/>
      </c>
      <c r="AQ62" s="32"/>
      <c r="AR62" s="14">
        <f ca="1">I62*M62</f>
        <v>54</v>
      </c>
      <c r="AS62" s="13"/>
      <c r="AT62" s="14"/>
      <c r="AU62" s="15"/>
      <c r="AV62" s="13" t="str">
        <f>IF(AT63=1,AT62,"")</f>
        <v/>
      </c>
      <c r="AW62" s="13" t="str">
        <f>IF(AT62&gt;AT63,"=","")</f>
        <v/>
      </c>
      <c r="AX62" s="11" t="str">
        <f>IF(AT62&gt;AT63,INT(AT62/AT63),"")</f>
        <v/>
      </c>
      <c r="AY62" s="11" t="str">
        <f>IF(AW62="","",IF(AT63=1,"",AT62-AT63*AX62))</f>
        <v/>
      </c>
      <c r="AZ62"/>
      <c r="BA62"/>
      <c r="BB62"/>
      <c r="BC62"/>
      <c r="BD62"/>
      <c r="BE62"/>
      <c r="BF62"/>
    </row>
    <row r="63" spans="1:58" s="7" customFormat="1" ht="24.95" customHeight="1">
      <c r="A63" s="9"/>
      <c r="B63" s="9"/>
      <c r="C63" s="9"/>
      <c r="D63" s="9"/>
      <c r="E63" s="9"/>
      <c r="F63" s="9"/>
      <c r="G63" s="9"/>
      <c r="H63" s="9"/>
      <c r="I63" s="44"/>
      <c r="J63" s="44"/>
      <c r="K63" s="38"/>
      <c r="L63" s="38"/>
      <c r="M63" s="46">
        <f ca="1">AJ53</f>
        <v>4</v>
      </c>
      <c r="N63" s="46"/>
      <c r="O63" s="38"/>
      <c r="P63" s="38"/>
      <c r="Q63" s="35">
        <f ca="1">AO63</f>
        <v>1</v>
      </c>
      <c r="R63" s="35"/>
      <c r="S63" s="35"/>
      <c r="T63" s="35"/>
      <c r="U63" s="35"/>
      <c r="V63" s="50"/>
      <c r="W63" s="50"/>
      <c r="X63" s="44"/>
      <c r="Y63" s="44"/>
      <c r="Z63" s="35"/>
      <c r="AA63" s="42" t="str">
        <f ca="1">IF(Q63=1,"",Q63)</f>
        <v/>
      </c>
      <c r="AB63" s="42"/>
      <c r="AC63" s="35"/>
      <c r="AD63" s="35"/>
      <c r="AE63" s="35"/>
      <c r="AF63" s="35"/>
      <c r="AG63" s="35"/>
      <c r="AH63" s="35"/>
      <c r="AI63" s="35"/>
      <c r="AM63" s="13">
        <f ca="1">M62</f>
        <v>3</v>
      </c>
      <c r="AN63" s="13"/>
      <c r="AO63" s="30">
        <f ca="1">AM63/GCD(AM62,AM63)</f>
        <v>1</v>
      </c>
      <c r="AP63" s="32" t="e">
        <f>IF(#REF!="","",#REF!)</f>
        <v>#REF!</v>
      </c>
      <c r="AQ63" s="32"/>
      <c r="AR63" s="13">
        <f>I63*1</f>
        <v>0</v>
      </c>
      <c r="AS63" s="13"/>
      <c r="AT63" s="14"/>
      <c r="AU63" s="13"/>
      <c r="AV63" s="13"/>
      <c r="AW63" s="13"/>
      <c r="AX63" s="11"/>
      <c r="AY63" s="11" t="str">
        <f>IF(AW62="","",IF(AT63=1,"",AT63))</f>
        <v/>
      </c>
      <c r="AZ63"/>
      <c r="BA63"/>
      <c r="BB63"/>
      <c r="BC63"/>
      <c r="BD63"/>
      <c r="BE63"/>
      <c r="BF63"/>
    </row>
    <row r="64" spans="1:58" s="1" customFormat="1" ht="24.75" customHeight="1">
      <c r="A64" s="36" t="s">
        <v>18</v>
      </c>
      <c r="B64" s="36"/>
      <c r="C64" s="1" t="s">
        <v>96</v>
      </c>
      <c r="AN64" s="10"/>
    </row>
    <row r="65" spans="1:58" ht="24.95" customHeight="1">
      <c r="A65" s="36" t="s">
        <v>14</v>
      </c>
      <c r="B65" s="36"/>
      <c r="C65" s="33" t="s">
        <v>97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9">
        <f ca="1">N66-1</f>
        <v>4</v>
      </c>
      <c r="O65" s="39"/>
      <c r="P65" s="33" t="s">
        <v>98</v>
      </c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9">
        <f ca="1">AH66-1</f>
        <v>6</v>
      </c>
      <c r="AI65" s="39"/>
      <c r="AJ65" s="33" t="s">
        <v>99</v>
      </c>
      <c r="AK65" s="33"/>
      <c r="AL65" s="9"/>
      <c r="AM65" s="9"/>
    </row>
    <row r="66" spans="1:58" ht="24.95" customHeight="1">
      <c r="A66" s="36"/>
      <c r="B66" s="36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7">
        <f ca="1">N26</f>
        <v>5</v>
      </c>
      <c r="O66" s="37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7">
        <f ca="1">AH26</f>
        <v>7</v>
      </c>
      <c r="AI66" s="37"/>
      <c r="AJ66" s="33"/>
      <c r="AK66" s="33"/>
      <c r="AL66" s="9"/>
      <c r="AM66" s="9"/>
    </row>
    <row r="67" spans="1:58" ht="24.75" customHeight="1">
      <c r="C67" t="s">
        <v>100</v>
      </c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</row>
    <row r="68" spans="1:58" ht="24.75" customHeight="1"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26"/>
      <c r="U68" s="26"/>
      <c r="V68" s="26"/>
      <c r="W68" s="35" t="s">
        <v>20</v>
      </c>
      <c r="X68" s="35"/>
      <c r="Y68" s="26"/>
      <c r="Z68" s="26"/>
      <c r="AA68" s="35" t="s">
        <v>19</v>
      </c>
      <c r="AB68" s="35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58" s="7" customFormat="1" ht="15" customHeight="1">
      <c r="A69" s="9" t="s">
        <v>13</v>
      </c>
      <c r="B69" s="33" t="s">
        <v>8</v>
      </c>
      <c r="C69" s="33"/>
      <c r="D69" s="33"/>
      <c r="E69" s="33"/>
      <c r="F69" s="33"/>
      <c r="G69" s="33"/>
      <c r="H69" s="33"/>
      <c r="I69" s="9"/>
      <c r="J69" s="16"/>
      <c r="M69" s="12"/>
      <c r="N69" s="12"/>
      <c r="W69" s="41">
        <f ca="1">N65</f>
        <v>4</v>
      </c>
      <c r="X69" s="41"/>
      <c r="AA69" s="41" t="s">
        <v>16</v>
      </c>
      <c r="AB69" s="41"/>
    </row>
    <row r="70" spans="1:58" s="7" customFormat="1" ht="15" customHeight="1">
      <c r="A70" s="9"/>
      <c r="B70" s="8"/>
      <c r="C70" s="8"/>
      <c r="D70" s="8"/>
      <c r="E70" s="8"/>
      <c r="F70" s="8"/>
      <c r="G70" s="44">
        <v>0</v>
      </c>
      <c r="H70" s="44"/>
      <c r="I70" s="9"/>
      <c r="J70" s="16"/>
      <c r="M70" s="12"/>
      <c r="N70" s="12"/>
      <c r="W70" s="38">
        <f ca="1">N66</f>
        <v>5</v>
      </c>
      <c r="X70" s="38"/>
      <c r="AA70" s="38"/>
      <c r="AB70" s="38"/>
      <c r="AC70" s="38" t="s">
        <v>82</v>
      </c>
      <c r="AD70" s="38"/>
      <c r="AE70" s="38"/>
      <c r="AF70" s="38"/>
    </row>
    <row r="71" spans="1:58" s="7" customFormat="1" ht="12.75" customHeight="1">
      <c r="A71" s="9"/>
      <c r="B71" s="9"/>
      <c r="C71" s="9"/>
      <c r="D71" s="9"/>
      <c r="E71" s="9"/>
      <c r="F71" s="9"/>
      <c r="G71" s="18"/>
      <c r="H71" s="19"/>
      <c r="I71" s="20"/>
      <c r="J71" s="21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3"/>
      <c r="X71" s="22"/>
      <c r="Y71" s="22"/>
      <c r="Z71" s="22"/>
      <c r="AA71" s="23"/>
      <c r="AB71" s="22"/>
      <c r="AC71" s="38"/>
      <c r="AD71" s="38"/>
      <c r="AE71" s="38"/>
      <c r="AF71" s="38"/>
    </row>
    <row r="72" spans="1:58" s="7" customFormat="1" ht="12" customHeight="1">
      <c r="A72" s="9"/>
      <c r="B72" s="9"/>
      <c r="C72" s="9"/>
      <c r="D72" s="9"/>
      <c r="E72" s="9"/>
      <c r="F72" s="9"/>
      <c r="G72" s="18"/>
      <c r="H72" s="9"/>
      <c r="I72" s="9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24"/>
      <c r="X72" s="16"/>
      <c r="Y72" s="16"/>
      <c r="Z72" s="16"/>
      <c r="AA72" s="24"/>
      <c r="AB72" s="16"/>
      <c r="AC72" s="38" t="s">
        <v>21</v>
      </c>
      <c r="AD72" s="38"/>
      <c r="AE72" s="38"/>
      <c r="AF72" s="38"/>
      <c r="AG72" s="16"/>
      <c r="AH72" s="16"/>
      <c r="AI72" s="16"/>
      <c r="AJ72" s="16"/>
      <c r="AK72" s="16"/>
      <c r="AL72" s="16"/>
    </row>
    <row r="73" spans="1:58" s="7" customFormat="1" ht="15" customHeight="1">
      <c r="A73" s="9"/>
      <c r="B73" s="9"/>
      <c r="C73" s="9"/>
      <c r="D73" s="9"/>
      <c r="E73" s="9"/>
      <c r="F73" s="9"/>
      <c r="G73" s="44">
        <v>0</v>
      </c>
      <c r="H73" s="44"/>
      <c r="I73" s="9"/>
      <c r="J73" s="16"/>
      <c r="K73" s="16"/>
      <c r="L73" s="16"/>
      <c r="M73" s="12" t="s">
        <v>83</v>
      </c>
      <c r="N73" s="12"/>
      <c r="O73" s="16"/>
      <c r="P73" s="16"/>
      <c r="Q73" s="16"/>
      <c r="R73" s="16"/>
      <c r="S73" s="16"/>
      <c r="T73" s="16"/>
      <c r="U73" s="16"/>
      <c r="V73" s="16"/>
      <c r="W73" s="41">
        <f ca="1">AH65</f>
        <v>6</v>
      </c>
      <c r="X73" s="41"/>
      <c r="Y73" s="16"/>
      <c r="Z73" s="16"/>
      <c r="AA73" s="41">
        <v>1</v>
      </c>
      <c r="AB73" s="41"/>
      <c r="AC73" s="38"/>
      <c r="AD73" s="38"/>
      <c r="AE73" s="38"/>
      <c r="AF73" s="38"/>
      <c r="AG73" s="16"/>
      <c r="AH73" s="12" t="s">
        <v>83</v>
      </c>
      <c r="AI73" s="12"/>
      <c r="AJ73" s="12"/>
      <c r="AK73" s="12"/>
      <c r="AL73" s="12"/>
    </row>
    <row r="74" spans="1:58" s="7" customFormat="1" ht="12" customHeight="1">
      <c r="I74" s="16"/>
      <c r="J74" s="16"/>
      <c r="K74" s="16"/>
      <c r="L74" s="16"/>
      <c r="M74" s="45"/>
      <c r="N74" s="45"/>
      <c r="O74" s="16"/>
      <c r="P74" s="16"/>
      <c r="Q74" s="16"/>
      <c r="R74" s="16"/>
      <c r="S74" s="16"/>
      <c r="T74" s="16"/>
      <c r="U74" s="16"/>
      <c r="V74" s="16"/>
      <c r="W74" s="42">
        <f ca="1">AH66</f>
        <v>7</v>
      </c>
      <c r="X74" s="42"/>
      <c r="Y74" s="16"/>
      <c r="Z74" s="16"/>
      <c r="AA74" s="38"/>
      <c r="AB74" s="38"/>
      <c r="AC74" s="12"/>
      <c r="AD74" s="12"/>
      <c r="AE74" s="12"/>
      <c r="AF74" s="12"/>
      <c r="AG74" s="16"/>
      <c r="AH74" s="12"/>
      <c r="AI74" s="12"/>
      <c r="AJ74" s="12"/>
      <c r="AK74" s="12"/>
      <c r="AL74" s="12"/>
    </row>
    <row r="75" spans="1:58" s="7" customFormat="1" ht="24.95" customHeight="1">
      <c r="A75" s="9"/>
      <c r="B75" s="33" t="s">
        <v>9</v>
      </c>
      <c r="C75" s="33"/>
      <c r="D75" s="33"/>
      <c r="E75" s="33"/>
      <c r="F75" s="33"/>
      <c r="G75" s="33"/>
      <c r="H75" s="33"/>
      <c r="I75" s="44">
        <f ca="1">W69</f>
        <v>4</v>
      </c>
      <c r="J75" s="44"/>
      <c r="K75" s="38" t="s">
        <v>84</v>
      </c>
      <c r="L75" s="38"/>
      <c r="M75" s="44">
        <f ca="1">AH65</f>
        <v>6</v>
      </c>
      <c r="N75" s="44"/>
      <c r="O75" s="38" t="s">
        <v>85</v>
      </c>
      <c r="P75" s="38"/>
      <c r="Q75" s="41">
        <f ca="1">AO75</f>
        <v>14</v>
      </c>
      <c r="R75" s="41"/>
      <c r="S75" s="41"/>
      <c r="T75" s="35" t="str">
        <f ca="1">IF(Q76=1,"＝","")</f>
        <v/>
      </c>
      <c r="U75" s="35"/>
      <c r="V75" s="50" t="str">
        <f ca="1">IF(Q76=1,Q75,"")</f>
        <v/>
      </c>
      <c r="W75" s="50"/>
      <c r="X75" s="44"/>
      <c r="Y75" s="44"/>
      <c r="Z75" s="35" t="s">
        <v>80</v>
      </c>
      <c r="AA75" s="41">
        <f ca="1">IF(Q76=1,"",Q75)</f>
        <v>14</v>
      </c>
      <c r="AB75" s="41"/>
      <c r="AC75" s="35" t="s">
        <v>86</v>
      </c>
      <c r="AD75" s="35"/>
      <c r="AE75" s="35" t="str">
        <f ca="1">V75</f>
        <v/>
      </c>
      <c r="AF75" s="35"/>
      <c r="AG75" s="35" t="s">
        <v>15</v>
      </c>
      <c r="AH75" s="35"/>
      <c r="AI75" s="35"/>
      <c r="AM75" s="14">
        <f ca="1">I75*M76</f>
        <v>28</v>
      </c>
      <c r="AN75" s="13" t="s">
        <v>85</v>
      </c>
      <c r="AO75" s="14">
        <f ca="1">AM75/GCD(AM75,AM76)</f>
        <v>14</v>
      </c>
      <c r="AP75" t="str">
        <f>IF(AP37="","",AP37)</f>
        <v/>
      </c>
      <c r="AQ75"/>
      <c r="AR75" s="14">
        <f ca="1">I75*M75</f>
        <v>24</v>
      </c>
      <c r="AS75" s="13"/>
      <c r="AT75" s="14"/>
      <c r="AU75" s="15"/>
      <c r="AV75" s="13" t="str">
        <f>IF(AT76=1,AT75,"")</f>
        <v/>
      </c>
      <c r="AW75" s="13" t="str">
        <f>IF(AT75&gt;AT76,"=","")</f>
        <v/>
      </c>
      <c r="AX75" s="11" t="str">
        <f>IF(AT75&gt;AT76,INT(AT75/AT76),"")</f>
        <v/>
      </c>
      <c r="AY75" s="11" t="str">
        <f>IF(AW75="","",IF(AT76=1,"",AT75-AT76*AX75))</f>
        <v/>
      </c>
      <c r="AZ75"/>
      <c r="BA75"/>
      <c r="BB75"/>
      <c r="BC75"/>
      <c r="BD75"/>
      <c r="BE75"/>
      <c r="BF75"/>
    </row>
    <row r="76" spans="1:58" s="7" customFormat="1" ht="24.95" customHeight="1">
      <c r="A76" s="9"/>
      <c r="B76" s="9"/>
      <c r="C76" s="9"/>
      <c r="D76" s="9"/>
      <c r="E76" s="9"/>
      <c r="F76" s="9"/>
      <c r="G76" s="9"/>
      <c r="H76" s="9"/>
      <c r="I76" s="46">
        <f ca="1">W70</f>
        <v>5</v>
      </c>
      <c r="J76" s="46"/>
      <c r="K76" s="38"/>
      <c r="L76" s="38"/>
      <c r="M76" s="46">
        <f ca="1">AH66</f>
        <v>7</v>
      </c>
      <c r="N76" s="46"/>
      <c r="O76" s="38"/>
      <c r="P76" s="38"/>
      <c r="Q76" s="35">
        <f ca="1">AO76</f>
        <v>15</v>
      </c>
      <c r="R76" s="35"/>
      <c r="S76" s="35"/>
      <c r="T76" s="35"/>
      <c r="U76" s="35"/>
      <c r="V76" s="50"/>
      <c r="W76" s="50"/>
      <c r="X76" s="44"/>
      <c r="Y76" s="44"/>
      <c r="Z76" s="35"/>
      <c r="AA76" s="42">
        <f ca="1">IF(Q76=1,"",Q76)</f>
        <v>15</v>
      </c>
      <c r="AB76" s="42"/>
      <c r="AC76" s="35"/>
      <c r="AD76" s="35"/>
      <c r="AE76" s="35"/>
      <c r="AF76" s="35"/>
      <c r="AG76" s="35"/>
      <c r="AH76" s="35"/>
      <c r="AI76" s="35"/>
      <c r="AM76" s="13">
        <f ca="1">I76*M75</f>
        <v>30</v>
      </c>
      <c r="AN76" s="13"/>
      <c r="AO76" s="14">
        <f ca="1">AM76/GCD(AM75,AM76)</f>
        <v>15</v>
      </c>
      <c r="AP76" t="str">
        <f>IF(AP38="","",AP38)</f>
        <v/>
      </c>
      <c r="AQ76"/>
      <c r="AR76" s="13">
        <f ca="1">I76*1</f>
        <v>5</v>
      </c>
      <c r="AS76" s="13"/>
      <c r="AT76" s="14"/>
      <c r="AU76" s="13"/>
      <c r="AV76" s="13"/>
      <c r="AW76" s="13"/>
      <c r="AX76" s="11"/>
      <c r="AY76" s="11" t="str">
        <f>IF(AW75="","",IF(AT76=1,"",AT76))</f>
        <v/>
      </c>
      <c r="AZ76"/>
      <c r="BA76"/>
      <c r="BB76"/>
      <c r="BC76"/>
      <c r="BD76"/>
      <c r="BE76"/>
      <c r="BF76"/>
    </row>
    <row r="77" spans="1:58" s="7" customFormat="1" ht="24.95" customHeight="1"/>
    <row r="78" spans="1:58" s="7" customFormat="1" ht="24.95" customHeight="1">
      <c r="R78" s="7" t="s">
        <v>87</v>
      </c>
    </row>
    <row r="79" spans="1:58" s="7" customFormat="1" ht="24.95" customHeight="1">
      <c r="C79" s="7" t="s">
        <v>86</v>
      </c>
    </row>
    <row r="80" spans="1:58" s="7" customFormat="1" ht="24.95" customHeight="1"/>
    <row r="81" s="7" customFormat="1" ht="24.95" customHeight="1"/>
    <row r="82" s="7" customFormat="1" ht="24.95" customHeight="1"/>
    <row r="83" s="7" customFormat="1" ht="24.95" customHeight="1"/>
    <row r="84" s="7" customFormat="1" ht="24.95" customHeight="1"/>
  </sheetData>
  <mergeCells count="156">
    <mergeCell ref="AC75:AD76"/>
    <mergeCell ref="AC72:AF73"/>
    <mergeCell ref="AA60:AB61"/>
    <mergeCell ref="AA62:AB62"/>
    <mergeCell ref="AA68:AB68"/>
    <mergeCell ref="AC70:AF71"/>
    <mergeCell ref="AE62:AF63"/>
    <mergeCell ref="AI1:AJ1"/>
    <mergeCell ref="AI35:AJ35"/>
    <mergeCell ref="AC57:AF58"/>
    <mergeCell ref="AC45:AF46"/>
    <mergeCell ref="A4:AK4"/>
    <mergeCell ref="I50:J50"/>
    <mergeCell ref="B44:H44"/>
    <mergeCell ref="AA51:AB51"/>
    <mergeCell ref="Z50:Z51"/>
    <mergeCell ref="AA50:AB50"/>
    <mergeCell ref="B75:H75"/>
    <mergeCell ref="K75:L76"/>
    <mergeCell ref="M76:N76"/>
    <mergeCell ref="M75:N75"/>
    <mergeCell ref="I75:J75"/>
    <mergeCell ref="I76:J76"/>
    <mergeCell ref="Q62:S62"/>
    <mergeCell ref="X62:Y62"/>
    <mergeCell ref="G73:H73"/>
    <mergeCell ref="W68:X68"/>
    <mergeCell ref="T62:U63"/>
    <mergeCell ref="X63:Y63"/>
    <mergeCell ref="O62:P63"/>
    <mergeCell ref="Q63:S63"/>
    <mergeCell ref="G70:H70"/>
    <mergeCell ref="B69:H69"/>
    <mergeCell ref="G60:H60"/>
    <mergeCell ref="B62:H62"/>
    <mergeCell ref="C65:M66"/>
    <mergeCell ref="K62:L63"/>
    <mergeCell ref="G45:H45"/>
    <mergeCell ref="B56:H56"/>
    <mergeCell ref="G57:H57"/>
    <mergeCell ref="A52:B53"/>
    <mergeCell ref="C52:P53"/>
    <mergeCell ref="B50:H50"/>
    <mergeCell ref="A6:B7"/>
    <mergeCell ref="B22:H22"/>
    <mergeCell ref="B13:H13"/>
    <mergeCell ref="B9:H9"/>
    <mergeCell ref="B18:H18"/>
    <mergeCell ref="AC59:AF60"/>
    <mergeCell ref="V50:W51"/>
    <mergeCell ref="AC50:AD51"/>
    <mergeCell ref="V55:X55"/>
    <mergeCell ref="W60:X60"/>
    <mergeCell ref="AJ52:AK52"/>
    <mergeCell ref="AB6:AC6"/>
    <mergeCell ref="A15:B16"/>
    <mergeCell ref="B28:H28"/>
    <mergeCell ref="A24:B24"/>
    <mergeCell ref="C15:P16"/>
    <mergeCell ref="Q50:S50"/>
    <mergeCell ref="T50:U51"/>
    <mergeCell ref="G48:H48"/>
    <mergeCell ref="I51:J51"/>
    <mergeCell ref="AJ16:AK16"/>
    <mergeCell ref="AC62:AD63"/>
    <mergeCell ref="W56:X57"/>
    <mergeCell ref="K50:L51"/>
    <mergeCell ref="A38:AK38"/>
    <mergeCell ref="J6:K6"/>
    <mergeCell ref="M63:N63"/>
    <mergeCell ref="M61:N61"/>
    <mergeCell ref="M62:N62"/>
    <mergeCell ref="AG62:AI63"/>
    <mergeCell ref="Z55:AC55"/>
    <mergeCell ref="V62:W63"/>
    <mergeCell ref="AA44:AB44"/>
    <mergeCell ref="AB7:AC7"/>
    <mergeCell ref="AA63:AB63"/>
    <mergeCell ref="AD6:AM7"/>
    <mergeCell ref="AA56:AB57"/>
    <mergeCell ref="AL15:AM16"/>
    <mergeCell ref="AH25:AI25"/>
    <mergeCell ref="AJ15:AK15"/>
    <mergeCell ref="W73:X73"/>
    <mergeCell ref="W74:X74"/>
    <mergeCell ref="AA69:AB70"/>
    <mergeCell ref="AA73:AB74"/>
    <mergeCell ref="W69:X69"/>
    <mergeCell ref="W70:X70"/>
    <mergeCell ref="AG75:AI76"/>
    <mergeCell ref="M74:N74"/>
    <mergeCell ref="O75:P76"/>
    <mergeCell ref="Q75:S75"/>
    <mergeCell ref="T75:U76"/>
    <mergeCell ref="V75:W76"/>
    <mergeCell ref="Q76:S76"/>
    <mergeCell ref="X75:Y75"/>
    <mergeCell ref="AA76:AB76"/>
    <mergeCell ref="AE75:AF76"/>
    <mergeCell ref="Z75:Z76"/>
    <mergeCell ref="AA75:AB75"/>
    <mergeCell ref="X76:Y76"/>
    <mergeCell ref="A5:B5"/>
    <mergeCell ref="C6:I7"/>
    <mergeCell ref="P25:AG26"/>
    <mergeCell ref="W61:X61"/>
    <mergeCell ref="AG50:AI51"/>
    <mergeCell ref="M50:N50"/>
    <mergeCell ref="Q51:S51"/>
    <mergeCell ref="O50:P51"/>
    <mergeCell ref="X50:Y50"/>
    <mergeCell ref="X51:Y51"/>
    <mergeCell ref="L6:AA7"/>
    <mergeCell ref="M51:N51"/>
    <mergeCell ref="W48:X49"/>
    <mergeCell ref="C25:M26"/>
    <mergeCell ref="J7:K7"/>
    <mergeCell ref="S15:AI16"/>
    <mergeCell ref="N25:O25"/>
    <mergeCell ref="AH26:AI26"/>
    <mergeCell ref="B32:H32"/>
    <mergeCell ref="Q15:R16"/>
    <mergeCell ref="A25:B26"/>
    <mergeCell ref="A39:B39"/>
    <mergeCell ref="C40:I41"/>
    <mergeCell ref="J40:K40"/>
    <mergeCell ref="L40:AA41"/>
    <mergeCell ref="J41:K41"/>
    <mergeCell ref="A40:B41"/>
    <mergeCell ref="AB41:AC41"/>
    <mergeCell ref="V43:X43"/>
    <mergeCell ref="Z43:AC43"/>
    <mergeCell ref="AA49:AB49"/>
    <mergeCell ref="AA48:AB48"/>
    <mergeCell ref="AC47:AF48"/>
    <mergeCell ref="W44:X45"/>
    <mergeCell ref="A64:B64"/>
    <mergeCell ref="P65:AG66"/>
    <mergeCell ref="AH65:AI65"/>
    <mergeCell ref="AJ65:AK66"/>
    <mergeCell ref="AH66:AI66"/>
    <mergeCell ref="I62:J63"/>
    <mergeCell ref="N66:O66"/>
    <mergeCell ref="N65:O65"/>
    <mergeCell ref="Z62:Z63"/>
    <mergeCell ref="A65:B66"/>
    <mergeCell ref="AL52:AM53"/>
    <mergeCell ref="AJ53:AK53"/>
    <mergeCell ref="AA45:AB45"/>
    <mergeCell ref="AE50:AF51"/>
    <mergeCell ref="N26:O26"/>
    <mergeCell ref="Q52:R53"/>
    <mergeCell ref="S52:AI53"/>
    <mergeCell ref="AJ25:AK26"/>
    <mergeCell ref="AB40:AC40"/>
    <mergeCell ref="AD40:AM41"/>
  </mergeCells>
  <phoneticPr fontId="1"/>
  <pageMargins left="0.59055118110236227" right="0.39370078740157483" top="0.78740157480314965" bottom="0.59055118110236227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分数倍④</vt:lpstr>
      <vt:lpstr>分数倍⑤</vt:lpstr>
      <vt:lpstr>分数倍⑥</vt:lpstr>
      <vt:lpstr>分数倍④!Print_Area</vt:lpstr>
      <vt:lpstr>分数倍⑤!Print_Area</vt:lpstr>
      <vt:lpstr>分数倍⑥!Print_Area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一男</dc:creator>
  <cp:lastModifiedBy>kazu</cp:lastModifiedBy>
  <cp:lastPrinted>2017-09-18T11:44:41Z</cp:lastPrinted>
  <dcterms:created xsi:type="dcterms:W3CDTF">2001-12-02T07:51:06Z</dcterms:created>
  <dcterms:modified xsi:type="dcterms:W3CDTF">2017-09-18T11:44:55Z</dcterms:modified>
</cp:coreProperties>
</file>