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5" windowWidth="11715" windowHeight="9450" tabRatio="782"/>
  </bookViews>
  <sheets>
    <sheet name="時間と分数①" sheetId="69" r:id="rId1"/>
    <sheet name="時間と分数②" sheetId="70" r:id="rId2"/>
    <sheet name="速さと分数" sheetId="71" r:id="rId3"/>
  </sheets>
  <definedNames>
    <definedName name="a">#REF!</definedName>
    <definedName name="_xlnm.Print_Area" localSheetId="0">時間と分数①!$A$1:$AM$69</definedName>
    <definedName name="_xlnm.Print_Area" localSheetId="1">時間と分数②!$A$1:$AM$68</definedName>
    <definedName name="_xlnm.Print_Area" localSheetId="2">速さと分数!$A$1:$AM$68</definedName>
  </definedNames>
  <calcPr calcId="125725"/>
</workbook>
</file>

<file path=xl/calcChain.xml><?xml version="1.0" encoding="utf-8"?>
<calcChain xmlns="http://schemas.openxmlformats.org/spreadsheetml/2006/main">
  <c r="V68" i="69"/>
  <c r="V65"/>
  <c r="V62"/>
  <c r="V59"/>
  <c r="V56"/>
  <c r="V53"/>
  <c r="V50"/>
  <c r="V47"/>
  <c r="V46"/>
  <c r="V44"/>
  <c r="V43"/>
  <c r="V41"/>
  <c r="V40"/>
  <c r="V6"/>
  <c r="V7"/>
  <c r="F23" i="71"/>
  <c r="F58" s="1"/>
  <c r="R23"/>
  <c r="R58" s="1"/>
  <c r="Q14"/>
  <c r="Q47" s="1"/>
  <c r="C14"/>
  <c r="C47" s="1"/>
  <c r="N5"/>
  <c r="N36" s="1"/>
  <c r="C5"/>
  <c r="C36" s="1"/>
  <c r="F22"/>
  <c r="AV66"/>
  <c r="AX67"/>
  <c r="AX66"/>
  <c r="AW66"/>
  <c r="AU66"/>
  <c r="AT66"/>
  <c r="AV55"/>
  <c r="AX56"/>
  <c r="AO56"/>
  <c r="AX55"/>
  <c r="AW55"/>
  <c r="AU55"/>
  <c r="AT55"/>
  <c r="AO55"/>
  <c r="AV44"/>
  <c r="AX45"/>
  <c r="AO45"/>
  <c r="AX44"/>
  <c r="AW44"/>
  <c r="AU44"/>
  <c r="AO44"/>
  <c r="T44"/>
  <c r="F31"/>
  <c r="AI31"/>
  <c r="AK31"/>
  <c r="S32"/>
  <c r="W32"/>
  <c r="E30" i="70"/>
  <c r="E33" s="1"/>
  <c r="E67" s="1"/>
  <c r="E6"/>
  <c r="E9" s="1"/>
  <c r="E43" s="1"/>
  <c r="E27"/>
  <c r="E61" s="1"/>
  <c r="E24"/>
  <c r="E58" s="1"/>
  <c r="E15"/>
  <c r="E21" s="1"/>
  <c r="E55" s="1"/>
  <c r="E18"/>
  <c r="E52" s="1"/>
  <c r="E12"/>
  <c r="E46" s="1"/>
  <c r="AK35"/>
  <c r="E60"/>
  <c r="E57"/>
  <c r="E54"/>
  <c r="E51"/>
  <c r="C33" i="69"/>
  <c r="C67" s="1"/>
  <c r="E33"/>
  <c r="E67" s="1"/>
  <c r="E68"/>
  <c r="C30"/>
  <c r="C64" s="1"/>
  <c r="E30"/>
  <c r="E64" s="1"/>
  <c r="E65"/>
  <c r="E26"/>
  <c r="E27" s="1"/>
  <c r="E61" s="1"/>
  <c r="E23"/>
  <c r="E24" s="1"/>
  <c r="E58" s="1"/>
  <c r="E20"/>
  <c r="E21" s="1"/>
  <c r="E55" s="1"/>
  <c r="E17"/>
  <c r="E18" s="1"/>
  <c r="E52" s="1"/>
  <c r="E14"/>
  <c r="E15" s="1"/>
  <c r="E49" s="1"/>
  <c r="L46"/>
  <c r="L43"/>
  <c r="L40"/>
  <c r="E60"/>
  <c r="E57"/>
  <c r="E54"/>
  <c r="E51"/>
  <c r="E48"/>
  <c r="E17" i="70"/>
  <c r="E20"/>
  <c r="E23"/>
  <c r="E26"/>
  <c r="F35"/>
  <c r="AI35"/>
  <c r="S36"/>
  <c r="W36"/>
  <c r="F35" i="69"/>
  <c r="AI35"/>
  <c r="S36"/>
  <c r="W36"/>
  <c r="A38"/>
  <c r="E64" i="70"/>
  <c r="R64" s="1"/>
  <c r="U64"/>
  <c r="R22" i="71"/>
  <c r="N4"/>
  <c r="Q13"/>
  <c r="E49" i="70"/>
  <c r="R49" s="1"/>
  <c r="U49"/>
  <c r="E40" l="1"/>
  <c r="R40" s="1"/>
  <c r="L41" s="1"/>
  <c r="C4" i="71"/>
  <c r="R6" i="70"/>
  <c r="L50"/>
  <c r="L49"/>
  <c r="C13" i="71"/>
  <c r="U40" i="70"/>
  <c r="R46"/>
  <c r="U46"/>
  <c r="L64"/>
  <c r="L65"/>
  <c r="L64" i="69"/>
  <c r="V64"/>
  <c r="R52" i="70"/>
  <c r="U52"/>
  <c r="V49" i="69"/>
  <c r="L49"/>
  <c r="V58"/>
  <c r="L58"/>
  <c r="V61"/>
  <c r="L61"/>
  <c r="L67"/>
  <c r="V67"/>
  <c r="U55" i="70"/>
  <c r="R55"/>
  <c r="R61"/>
  <c r="U61"/>
  <c r="C35" i="71"/>
  <c r="I45"/>
  <c r="W39"/>
  <c r="I56"/>
  <c r="C46"/>
  <c r="AA50"/>
  <c r="AA65"/>
  <c r="M67" s="1"/>
  <c r="R57"/>
  <c r="AA64" s="1"/>
  <c r="M66" s="1"/>
  <c r="V52" i="69"/>
  <c r="L52"/>
  <c r="V55"/>
  <c r="L55"/>
  <c r="R58" i="70"/>
  <c r="U58"/>
  <c r="U43"/>
  <c r="R43"/>
  <c r="U67"/>
  <c r="R67"/>
  <c r="W43" i="71"/>
  <c r="M45"/>
  <c r="N35"/>
  <c r="W50"/>
  <c r="M56"/>
  <c r="Q46"/>
  <c r="O61"/>
  <c r="F57"/>
  <c r="I67"/>
  <c r="AL67" s="1"/>
  <c r="L40" i="70" l="1"/>
  <c r="L47"/>
  <c r="L46"/>
  <c r="L53"/>
  <c r="L52"/>
  <c r="M44" i="71"/>
  <c r="W42"/>
  <c r="L59" i="70"/>
  <c r="L58"/>
  <c r="I55" i="71"/>
  <c r="AL55" s="1"/>
  <c r="AA49"/>
  <c r="I44"/>
  <c r="W38"/>
  <c r="L62" i="70"/>
  <c r="L61"/>
  <c r="I66" i="71"/>
  <c r="AL66" s="1"/>
  <c r="AN66" s="1"/>
  <c r="Q66" s="1"/>
  <c r="O60"/>
  <c r="M55"/>
  <c r="AL56" s="1"/>
  <c r="W49"/>
  <c r="L67" i="70"/>
  <c r="L68"/>
  <c r="L44"/>
  <c r="L43"/>
  <c r="AL45" i="71"/>
  <c r="AQ45"/>
  <c r="L56" i="70"/>
  <c r="L55"/>
  <c r="AN67" i="71"/>
  <c r="Q67" s="1"/>
  <c r="AN55" l="1"/>
  <c r="Q55" s="1"/>
  <c r="AL44"/>
  <c r="AN44" s="1"/>
  <c r="Q44" s="1"/>
  <c r="AQ44"/>
  <c r="AA67"/>
  <c r="AA66"/>
  <c r="V66"/>
  <c r="AE66" s="1"/>
  <c r="T66"/>
  <c r="AN45"/>
  <c r="Q45" s="1"/>
  <c r="AN56"/>
  <c r="Q56" s="1"/>
  <c r="V55" l="1"/>
  <c r="AE55" s="1"/>
  <c r="T55"/>
  <c r="AA55"/>
  <c r="AA56"/>
  <c r="V44"/>
  <c r="AE44" s="1"/>
  <c r="AA44"/>
  <c r="AA45"/>
</calcChain>
</file>

<file path=xl/sharedStrings.xml><?xml version="1.0" encoding="utf-8"?>
<sst xmlns="http://schemas.openxmlformats.org/spreadsheetml/2006/main" count="348" uniqueCount="81">
  <si>
    <t>名前</t>
    <rPh sb="0" eb="2">
      <t>ナマエ</t>
    </rPh>
    <phoneticPr fontId="1"/>
  </si>
  <si>
    <t>答え</t>
    <rPh sb="0" eb="1">
      <t>コタ</t>
    </rPh>
    <phoneticPr fontId="1"/>
  </si>
  <si>
    <t>÷</t>
    <phoneticPr fontId="1"/>
  </si>
  <si>
    <t>６年　　組</t>
    <rPh sb="1" eb="2">
      <t>ネン</t>
    </rPh>
    <rPh sb="4" eb="5">
      <t>クミ</t>
    </rPh>
    <phoneticPr fontId="1"/>
  </si>
  <si>
    <t>　</t>
    <phoneticPr fontId="1"/>
  </si>
  <si>
    <t>　</t>
    <phoneticPr fontId="1"/>
  </si>
  <si>
    <t>①</t>
    <phoneticPr fontId="1"/>
  </si>
  <si>
    <t>　</t>
    <phoneticPr fontId="1"/>
  </si>
  <si>
    <t>№</t>
    <phoneticPr fontId="1"/>
  </si>
  <si>
    <t>【数直線】</t>
    <rPh sb="1" eb="4">
      <t>スウチョクセン</t>
    </rPh>
    <phoneticPr fontId="1"/>
  </si>
  <si>
    <t>【式】</t>
    <rPh sb="1" eb="2">
      <t>シキ</t>
    </rPh>
    <phoneticPr fontId="1"/>
  </si>
  <si>
    <t>◎とちゅうの計算は必ず書きます。答えは仮分数のままでよいです。ただし，整数になる時は整数にしましょう。</t>
    <rPh sb="6" eb="8">
      <t>ケイサン</t>
    </rPh>
    <rPh sb="9" eb="10">
      <t>カナラ</t>
    </rPh>
    <rPh sb="11" eb="12">
      <t>カ</t>
    </rPh>
    <rPh sb="35" eb="37">
      <t>セイスウ</t>
    </rPh>
    <rPh sb="40" eb="41">
      <t>トキ</t>
    </rPh>
    <rPh sb="42" eb="44">
      <t>セイスウ</t>
    </rPh>
    <phoneticPr fontId="1"/>
  </si>
  <si>
    <t>　</t>
    <phoneticPr fontId="1"/>
  </si>
  <si>
    <t xml:space="preserve"> </t>
    <phoneticPr fontId="1"/>
  </si>
  <si>
    <t>□</t>
    <phoneticPr fontId="1"/>
  </si>
  <si>
    <t>（</t>
    <phoneticPr fontId="1"/>
  </si>
  <si>
    <t>）</t>
    <phoneticPr fontId="1"/>
  </si>
  <si>
    <t>②</t>
    <phoneticPr fontId="1"/>
  </si>
  <si>
    <t>③</t>
    <phoneticPr fontId="1"/>
  </si>
  <si>
    <t xml:space="preserve"> </t>
    <phoneticPr fontId="1"/>
  </si>
  <si>
    <t>＝</t>
    <phoneticPr fontId="1"/>
  </si>
  <si>
    <t>　　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</si>
  <si>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</si>
  <si>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</si>
  <si>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</si>
  <si>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</si>
  <si>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</si>
  <si>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</si>
  <si>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　</t>
    <phoneticPr fontId="1"/>
  </si>
  <si>
    <t>⑦</t>
    <phoneticPr fontId="1"/>
  </si>
  <si>
    <t>⑧</t>
    <phoneticPr fontId="1"/>
  </si>
  <si>
    <t>⑨</t>
    <phoneticPr fontId="1"/>
  </si>
  <si>
    <t>時間と分数①</t>
    <rPh sb="0" eb="2">
      <t>ジカン</t>
    </rPh>
    <rPh sb="3" eb="5">
      <t>ブンスウ</t>
    </rPh>
    <phoneticPr fontId="1"/>
  </si>
  <si>
    <t>時間</t>
    <rPh sb="0" eb="2">
      <t>ジカン</t>
    </rPh>
    <phoneticPr fontId="1"/>
  </si>
  <si>
    <t>分</t>
    <rPh sb="0" eb="1">
      <t>フン</t>
    </rPh>
    <phoneticPr fontId="1"/>
  </si>
  <si>
    <t>秒</t>
    <rPh sb="0" eb="1">
      <t>ビョウ</t>
    </rPh>
    <phoneticPr fontId="1"/>
  </si>
  <si>
    <t>⑩</t>
    <phoneticPr fontId="1"/>
  </si>
  <si>
    <t>やりかた</t>
    <phoneticPr fontId="1"/>
  </si>
  <si>
    <t>□にあてはまる数を入れましょう。やりかたも書きましょう。</t>
    <rPh sb="7" eb="8">
      <t>スウ</t>
    </rPh>
    <rPh sb="9" eb="10">
      <t>イ</t>
    </rPh>
    <rPh sb="21" eb="22">
      <t>カ</t>
    </rPh>
    <phoneticPr fontId="1"/>
  </si>
  <si>
    <t>№</t>
    <phoneticPr fontId="1"/>
  </si>
  <si>
    <t>やりかた</t>
    <phoneticPr fontId="1"/>
  </si>
  <si>
    <t>①</t>
    <phoneticPr fontId="1"/>
  </si>
  <si>
    <t>＝</t>
    <phoneticPr fontId="1"/>
  </si>
  <si>
    <t>②</t>
    <phoneticPr fontId="1"/>
  </si>
  <si>
    <t>③</t>
    <phoneticPr fontId="1"/>
  </si>
  <si>
    <t>　</t>
    <phoneticPr fontId="1"/>
  </si>
  <si>
    <t>④</t>
    <phoneticPr fontId="1"/>
  </si>
  <si>
    <t>⑤</t>
    <phoneticPr fontId="1"/>
  </si>
  <si>
    <t>＝</t>
    <phoneticPr fontId="1"/>
  </si>
  <si>
    <t>⑩</t>
    <phoneticPr fontId="1"/>
  </si>
  <si>
    <t>　</t>
    <phoneticPr fontId="1"/>
  </si>
  <si>
    <t>時間と分数②</t>
    <rPh sb="0" eb="2">
      <t>ジカン</t>
    </rPh>
    <rPh sb="3" eb="5">
      <t>ブンスウ</t>
    </rPh>
    <phoneticPr fontId="1"/>
  </si>
  <si>
    <t>　</t>
    <phoneticPr fontId="1"/>
  </si>
  <si>
    <t>　</t>
    <phoneticPr fontId="1"/>
  </si>
  <si>
    <t xml:space="preserve"> </t>
    <phoneticPr fontId="1"/>
  </si>
  <si>
    <t>速さと分数</t>
    <rPh sb="0" eb="1">
      <t>ハヤ</t>
    </rPh>
    <rPh sb="3" eb="5">
      <t>ブンスウ</t>
    </rPh>
    <phoneticPr fontId="1"/>
  </si>
  <si>
    <t>km</t>
    <phoneticPr fontId="1"/>
  </si>
  <si>
    <t>の道のりを</t>
    <rPh sb="1" eb="2">
      <t>ミチ</t>
    </rPh>
    <phoneticPr fontId="1"/>
  </si>
  <si>
    <t>時間で走るかめの速さは,時速何ｋｍですか。</t>
    <rPh sb="0" eb="2">
      <t>ジカン</t>
    </rPh>
    <rPh sb="3" eb="4">
      <t>ハシ</t>
    </rPh>
    <rPh sb="8" eb="9">
      <t>ハヤ</t>
    </rPh>
    <rPh sb="12" eb="14">
      <t>ジソク</t>
    </rPh>
    <rPh sb="14" eb="15">
      <t>ナン</t>
    </rPh>
    <phoneticPr fontId="1"/>
  </si>
  <si>
    <t>分速</t>
    <rPh sb="0" eb="2">
      <t>フンソク</t>
    </rPh>
    <phoneticPr fontId="1"/>
  </si>
  <si>
    <t>km</t>
    <phoneticPr fontId="1"/>
  </si>
  <si>
    <t>km</t>
    <phoneticPr fontId="1"/>
  </si>
  <si>
    <t>で走る犬は，何分かかりますか。</t>
    <rPh sb="1" eb="2">
      <t>ハシ</t>
    </rPh>
    <rPh sb="3" eb="4">
      <t>イヌ</t>
    </rPh>
    <rPh sb="6" eb="7">
      <t>ナン</t>
    </rPh>
    <rPh sb="7" eb="8">
      <t>フン</t>
    </rPh>
    <phoneticPr fontId="1"/>
  </si>
  <si>
    <t>　</t>
    <phoneticPr fontId="1"/>
  </si>
  <si>
    <t>秒速</t>
    <rPh sb="0" eb="2">
      <t>ビョウソク</t>
    </rPh>
    <phoneticPr fontId="1"/>
  </si>
  <si>
    <t>秒間では何ｍ飛べるでしょう。</t>
    <rPh sb="0" eb="2">
      <t>ビョウカン</t>
    </rPh>
    <rPh sb="4" eb="5">
      <t>ナン</t>
    </rPh>
    <rPh sb="6" eb="7">
      <t>ト</t>
    </rPh>
    <phoneticPr fontId="1"/>
  </si>
  <si>
    <t>ｍで飛ぶはとは，</t>
    <rPh sb="2" eb="3">
      <t>ト</t>
    </rPh>
    <phoneticPr fontId="1"/>
  </si>
  <si>
    <t>（時間）</t>
    <rPh sb="1" eb="3">
      <t>ジカン</t>
    </rPh>
    <phoneticPr fontId="1"/>
  </si>
  <si>
    <t>(km）</t>
    <phoneticPr fontId="1"/>
  </si>
  <si>
    <t>（分）</t>
    <rPh sb="1" eb="2">
      <t>フン</t>
    </rPh>
    <phoneticPr fontId="1"/>
  </si>
  <si>
    <t>□</t>
    <phoneticPr fontId="1"/>
  </si>
  <si>
    <t>（時速</t>
    <rPh sb="1" eb="3">
      <t>ジソク</t>
    </rPh>
    <phoneticPr fontId="1"/>
  </si>
  <si>
    <t>ｋｍ）</t>
    <phoneticPr fontId="1"/>
  </si>
  <si>
    <t>×</t>
    <phoneticPr fontId="1"/>
  </si>
  <si>
    <t>分）</t>
    <rPh sb="0" eb="1">
      <t>フン</t>
    </rPh>
    <phoneticPr fontId="1"/>
  </si>
  <si>
    <t>(ｍ）</t>
    <phoneticPr fontId="1"/>
  </si>
  <si>
    <t>（秒）</t>
    <rPh sb="1" eb="2">
      <t>ビョウ</t>
    </rPh>
    <phoneticPr fontId="1"/>
  </si>
  <si>
    <t>ｍ）</t>
    <phoneticPr fontId="1"/>
  </si>
  <si>
    <t>×</t>
    <phoneticPr fontId="1"/>
  </si>
  <si>
    <t>÷</t>
    <phoneticPr fontId="1"/>
  </si>
  <si>
    <t>分母が１の時は整数にする。</t>
    <rPh sb="0" eb="2">
      <t>ブンボ</t>
    </rPh>
    <rPh sb="5" eb="6">
      <t>トキ</t>
    </rPh>
    <rPh sb="7" eb="9">
      <t>セイスウ</t>
    </rPh>
    <phoneticPr fontId="1"/>
  </si>
</sst>
</file>

<file path=xl/styles.xml><?xml version="1.0" encoding="utf-8"?>
<styleSheet xmlns="http://schemas.openxmlformats.org/spreadsheetml/2006/main">
  <fonts count="11"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20"/>
      <name val="ＭＳ 明朝"/>
      <family val="1"/>
      <charset val="128"/>
    </font>
    <font>
      <sz val="18"/>
      <name val="ＭＳ 明朝"/>
      <family val="1"/>
      <charset val="128"/>
    </font>
    <font>
      <sz val="20"/>
      <color indexed="10"/>
      <name val="ＭＳ 明朝"/>
      <family val="1"/>
      <charset val="128"/>
    </font>
    <font>
      <sz val="14"/>
      <color indexed="10"/>
      <name val="ＭＳ 明朝"/>
      <family val="1"/>
      <charset val="128"/>
    </font>
    <font>
      <sz val="14"/>
      <color indexed="9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4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10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10"/>
      </top>
      <bottom style="thin">
        <color indexed="64"/>
      </bottom>
      <diagonal/>
    </border>
    <border>
      <left/>
      <right/>
      <top style="thin">
        <color indexed="10"/>
      </top>
      <bottom style="thin">
        <color indexed="64"/>
      </bottom>
      <diagonal/>
    </border>
    <border>
      <left/>
      <right style="thin">
        <color indexed="64"/>
      </right>
      <top style="thin">
        <color indexed="1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10"/>
      </bottom>
      <diagonal/>
    </border>
    <border>
      <left/>
      <right/>
      <top style="thin">
        <color indexed="64"/>
      </top>
      <bottom style="thin">
        <color indexed="10"/>
      </bottom>
      <diagonal/>
    </border>
    <border>
      <left/>
      <right style="thin">
        <color indexed="64"/>
      </right>
      <top style="thin">
        <color indexed="64"/>
      </top>
      <bottom style="thin">
        <color indexed="10"/>
      </bottom>
      <diagonal/>
    </border>
  </borders>
  <cellStyleXfs count="1">
    <xf numFmtId="0" fontId="0" fillId="0" borderId="0">
      <alignment vertical="center"/>
    </xf>
  </cellStyleXfs>
  <cellXfs count="110">
    <xf numFmtId="0" fontId="0" fillId="0" borderId="0" xfId="0">
      <alignment vertical="center"/>
    </xf>
    <xf numFmtId="0" fontId="0" fillId="0" borderId="0" xfId="0" quotePrefix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>
      <alignment vertical="center"/>
    </xf>
    <xf numFmtId="0" fontId="2" fillId="0" borderId="0" xfId="0" applyFont="1">
      <alignment vertical="center"/>
    </xf>
    <xf numFmtId="0" fontId="3" fillId="0" borderId="1" xfId="0" applyFont="1" applyBorder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quotePrefix="1" applyBorder="1" applyAlignment="1">
      <alignment vertical="center"/>
    </xf>
    <xf numFmtId="0" fontId="6" fillId="0" borderId="0" xfId="0" applyFo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quotePrefix="1" applyFont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>
      <alignment vertical="center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>
      <alignment vertical="center"/>
    </xf>
    <xf numFmtId="0" fontId="6" fillId="0" borderId="0" xfId="0" quotePrefix="1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6" fillId="0" borderId="4" xfId="0" applyFont="1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6" fillId="0" borderId="2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1" xfId="0" applyFont="1" applyBorder="1">
      <alignment vertical="center"/>
    </xf>
    <xf numFmtId="0" fontId="2" fillId="0" borderId="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6" fillId="0" borderId="12" xfId="0" applyFont="1" applyBorder="1">
      <alignment vertical="center"/>
    </xf>
    <xf numFmtId="0" fontId="10" fillId="0" borderId="0" xfId="0" applyFont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9" fillId="0" borderId="0" xfId="0" applyFont="1" applyAlignment="1">
      <alignment horizontal="left" vertical="top" wrapText="1"/>
    </xf>
    <xf numFmtId="0" fontId="0" fillId="0" borderId="0" xfId="0" applyAlignment="1">
      <alignment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8" fillId="0" borderId="0" xfId="0" applyFont="1" applyAlignment="1">
      <alignment horizontal="left" vertical="top" wrapTex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top" wrapText="1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12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1"/>
  </sheetPr>
  <dimension ref="A1:AO73"/>
  <sheetViews>
    <sheetView tabSelected="1" topLeftCell="A32" workbookViewId="0">
      <selection activeCell="S71" sqref="S71"/>
    </sheetView>
  </sheetViews>
  <sheetFormatPr defaultRowHeight="24.95" customHeight="1"/>
  <cols>
    <col min="1" max="39" width="1.69921875" customWidth="1"/>
  </cols>
  <sheetData>
    <row r="1" spans="1:41" ht="24.95" customHeight="1">
      <c r="F1" s="4" t="s">
        <v>32</v>
      </c>
      <c r="AI1" s="3" t="s">
        <v>8</v>
      </c>
      <c r="AJ1" s="3"/>
      <c r="AK1" s="51">
        <v>2</v>
      </c>
      <c r="AL1" s="51"/>
    </row>
    <row r="2" spans="1:41" ht="36" customHeight="1">
      <c r="L2" t="s">
        <v>3</v>
      </c>
      <c r="S2" s="5" t="s">
        <v>0</v>
      </c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41" ht="24.95" customHeight="1">
      <c r="S3" s="7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41" ht="24.75" customHeight="1">
      <c r="A4" s="52" t="s">
        <v>38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</row>
    <row r="5" spans="1:41" ht="24.95" customHeight="1" thickBot="1">
      <c r="A5" s="1"/>
      <c r="B5" s="2"/>
      <c r="C5" s="2"/>
      <c r="D5" s="2"/>
      <c r="V5" t="s">
        <v>37</v>
      </c>
    </row>
    <row r="6" spans="1:41" ht="24.95" customHeight="1">
      <c r="A6" s="53" t="s">
        <v>22</v>
      </c>
      <c r="B6" s="53"/>
      <c r="C6" s="2"/>
      <c r="D6" s="2"/>
      <c r="E6" s="62">
        <v>1</v>
      </c>
      <c r="F6" s="62"/>
      <c r="G6" s="50" t="s">
        <v>33</v>
      </c>
      <c r="H6" s="50"/>
      <c r="I6" s="50"/>
      <c r="J6" s="50" t="s">
        <v>20</v>
      </c>
      <c r="K6" s="50"/>
      <c r="L6" s="63"/>
      <c r="M6" s="63"/>
      <c r="N6" s="63"/>
      <c r="O6" s="47" t="s">
        <v>34</v>
      </c>
      <c r="P6" s="48"/>
      <c r="Q6" s="48"/>
      <c r="R6" s="71">
        <v>60</v>
      </c>
      <c r="S6" s="72"/>
      <c r="T6" s="72" t="s">
        <v>78</v>
      </c>
      <c r="U6" s="72"/>
      <c r="V6" s="75">
        <f>E6</f>
        <v>1</v>
      </c>
      <c r="W6" s="75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5"/>
    </row>
    <row r="7" spans="1:41" ht="24.95" customHeight="1" thickBot="1">
      <c r="A7" s="53"/>
      <c r="B7" s="53"/>
      <c r="C7" s="2"/>
      <c r="D7" s="2"/>
      <c r="E7" s="60">
        <v>3</v>
      </c>
      <c r="F7" s="60"/>
      <c r="G7" s="50"/>
      <c r="H7" s="50"/>
      <c r="I7" s="50"/>
      <c r="J7" s="50"/>
      <c r="K7" s="50"/>
      <c r="L7" s="63"/>
      <c r="M7" s="63"/>
      <c r="N7" s="63"/>
      <c r="O7" s="47"/>
      <c r="P7" s="48"/>
      <c r="Q7" s="48"/>
      <c r="R7" s="73"/>
      <c r="S7" s="74"/>
      <c r="T7" s="74"/>
      <c r="U7" s="74"/>
      <c r="V7" s="74">
        <f>E7</f>
        <v>3</v>
      </c>
      <c r="W7" s="74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8"/>
    </row>
    <row r="8" spans="1:41" ht="15" customHeight="1" thickBot="1">
      <c r="G8" s="8"/>
      <c r="H8" s="8"/>
      <c r="I8" s="8"/>
      <c r="J8" s="8"/>
      <c r="K8" s="8"/>
      <c r="L8" s="8"/>
      <c r="M8" s="20"/>
      <c r="N8" s="20"/>
      <c r="O8" s="20"/>
      <c r="P8" s="20"/>
      <c r="Q8" s="20"/>
      <c r="R8" s="20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</row>
    <row r="9" spans="1:41" ht="24.95" customHeight="1">
      <c r="A9" s="53" t="s">
        <v>23</v>
      </c>
      <c r="B9" s="53"/>
      <c r="C9" s="2"/>
      <c r="D9" s="2"/>
      <c r="E9" s="62">
        <v>3</v>
      </c>
      <c r="F9" s="62"/>
      <c r="G9" s="50" t="s">
        <v>33</v>
      </c>
      <c r="H9" s="50"/>
      <c r="I9" s="50"/>
      <c r="J9" s="50" t="s">
        <v>20</v>
      </c>
      <c r="K9" s="50"/>
      <c r="L9" s="63"/>
      <c r="M9" s="63"/>
      <c r="N9" s="63"/>
      <c r="O9" s="47" t="s">
        <v>34</v>
      </c>
      <c r="P9" s="48"/>
      <c r="Q9" s="48"/>
      <c r="R9" s="33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5"/>
    </row>
    <row r="10" spans="1:41" ht="24.95" customHeight="1" thickBot="1">
      <c r="A10" s="53"/>
      <c r="B10" s="53"/>
      <c r="C10" s="2"/>
      <c r="D10" s="2"/>
      <c r="E10" s="60">
        <v>4</v>
      </c>
      <c r="F10" s="60"/>
      <c r="G10" s="50"/>
      <c r="H10" s="50"/>
      <c r="I10" s="50"/>
      <c r="J10" s="50"/>
      <c r="K10" s="50"/>
      <c r="L10" s="63"/>
      <c r="M10" s="63"/>
      <c r="N10" s="63"/>
      <c r="O10" s="47"/>
      <c r="P10" s="48"/>
      <c r="Q10" s="48"/>
      <c r="R10" s="36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8"/>
    </row>
    <row r="11" spans="1:41" ht="15" customHeight="1" thickBot="1">
      <c r="G11" s="8"/>
      <c r="H11" s="8"/>
      <c r="I11" s="8"/>
      <c r="J11" s="8"/>
      <c r="K11" s="8"/>
      <c r="L11" s="8"/>
      <c r="M11" s="20"/>
      <c r="N11" s="20"/>
      <c r="O11" s="20"/>
      <c r="P11" s="20"/>
      <c r="Q11" s="20"/>
      <c r="R11" s="20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</row>
    <row r="12" spans="1:41" ht="24.95" customHeight="1">
      <c r="A12" s="53" t="s">
        <v>24</v>
      </c>
      <c r="B12" s="53"/>
      <c r="C12" s="2"/>
      <c r="D12" s="2"/>
      <c r="E12" s="62">
        <v>5</v>
      </c>
      <c r="F12" s="62"/>
      <c r="G12" s="50" t="s">
        <v>33</v>
      </c>
      <c r="H12" s="50"/>
      <c r="I12" s="50"/>
      <c r="J12" s="50" t="s">
        <v>20</v>
      </c>
      <c r="K12" s="50"/>
      <c r="L12" s="63"/>
      <c r="M12" s="63"/>
      <c r="N12" s="63"/>
      <c r="O12" s="47" t="s">
        <v>34</v>
      </c>
      <c r="P12" s="48"/>
      <c r="Q12" s="48"/>
      <c r="R12" s="33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5"/>
    </row>
    <row r="13" spans="1:41" ht="24.95" customHeight="1" thickBot="1">
      <c r="A13" s="53"/>
      <c r="B13" s="53"/>
      <c r="C13" s="2"/>
      <c r="D13" s="2"/>
      <c r="E13" s="60">
        <v>6</v>
      </c>
      <c r="F13" s="60"/>
      <c r="G13" s="50"/>
      <c r="H13" s="50"/>
      <c r="I13" s="50"/>
      <c r="J13" s="50"/>
      <c r="K13" s="50"/>
      <c r="L13" s="63"/>
      <c r="M13" s="63"/>
      <c r="N13" s="63"/>
      <c r="O13" s="47"/>
      <c r="P13" s="48"/>
      <c r="Q13" s="48"/>
      <c r="R13" s="36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8"/>
    </row>
    <row r="14" spans="1:41" ht="15" customHeight="1" thickBot="1">
      <c r="E14" s="61">
        <f ca="1">INT(RAND()*3+1)</f>
        <v>1</v>
      </c>
      <c r="F14" s="61"/>
      <c r="G14" s="8"/>
      <c r="H14" s="8"/>
      <c r="I14" s="8"/>
      <c r="J14" s="8"/>
      <c r="K14" s="8"/>
      <c r="L14" s="8"/>
      <c r="M14" s="20"/>
      <c r="N14" s="20"/>
      <c r="O14" s="20"/>
      <c r="P14" s="20"/>
      <c r="Q14" s="20"/>
      <c r="R14" s="20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O14" t="s">
        <v>4</v>
      </c>
    </row>
    <row r="15" spans="1:41" ht="24.95" customHeight="1">
      <c r="A15" s="53" t="s">
        <v>25</v>
      </c>
      <c r="B15" s="53"/>
      <c r="C15" s="2"/>
      <c r="D15" s="2"/>
      <c r="E15" s="50">
        <f ca="1">IF(E14=1,5,IF(E14=2,7,11))</f>
        <v>5</v>
      </c>
      <c r="F15" s="50"/>
      <c r="G15" s="50" t="s">
        <v>33</v>
      </c>
      <c r="H15" s="50"/>
      <c r="I15" s="50"/>
      <c r="J15" s="50" t="s">
        <v>20</v>
      </c>
      <c r="K15" s="50"/>
      <c r="L15" s="63"/>
      <c r="M15" s="63"/>
      <c r="N15" s="63"/>
      <c r="O15" s="47" t="s">
        <v>34</v>
      </c>
      <c r="P15" s="48"/>
      <c r="Q15" s="48"/>
      <c r="R15" s="33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5"/>
      <c r="AO15" t="s">
        <v>5</v>
      </c>
    </row>
    <row r="16" spans="1:41" ht="24.95" customHeight="1" thickBot="1">
      <c r="A16" s="53"/>
      <c r="B16" s="53"/>
      <c r="C16" s="2"/>
      <c r="D16" s="2"/>
      <c r="E16" s="60">
        <v>12</v>
      </c>
      <c r="F16" s="60"/>
      <c r="G16" s="50"/>
      <c r="H16" s="50"/>
      <c r="I16" s="50"/>
      <c r="J16" s="50"/>
      <c r="K16" s="50"/>
      <c r="L16" s="63"/>
      <c r="M16" s="63"/>
      <c r="N16" s="63"/>
      <c r="O16" s="47"/>
      <c r="P16" s="48"/>
      <c r="Q16" s="48"/>
      <c r="R16" s="36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8"/>
    </row>
    <row r="17" spans="1:40" ht="15" customHeight="1" thickBot="1">
      <c r="E17" s="61">
        <f ca="1">INT(RAND()*4+1)</f>
        <v>4</v>
      </c>
      <c r="F17" s="61"/>
      <c r="G17" s="8"/>
      <c r="H17" s="8"/>
      <c r="I17" s="8"/>
      <c r="J17" s="8"/>
      <c r="K17" s="8"/>
      <c r="L17" s="8"/>
      <c r="M17" s="20"/>
      <c r="N17" s="20"/>
      <c r="O17" s="20"/>
      <c r="P17" s="20"/>
      <c r="Q17" s="20"/>
      <c r="R17" s="20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</row>
    <row r="18" spans="1:40" ht="24.95" customHeight="1">
      <c r="A18" s="53" t="s">
        <v>26</v>
      </c>
      <c r="B18" s="53"/>
      <c r="C18" s="2"/>
      <c r="D18" s="2"/>
      <c r="E18" s="62">
        <f ca="1">IF(E17=1,2,IF(E17=2,4,IF(E17=3,7,8)))</f>
        <v>8</v>
      </c>
      <c r="F18" s="62"/>
      <c r="G18" s="50" t="s">
        <v>34</v>
      </c>
      <c r="H18" s="50"/>
      <c r="I18" s="50"/>
      <c r="J18" s="50" t="s">
        <v>20</v>
      </c>
      <c r="K18" s="50"/>
      <c r="L18" s="63"/>
      <c r="M18" s="63"/>
      <c r="N18" s="63"/>
      <c r="O18" s="47" t="s">
        <v>35</v>
      </c>
      <c r="P18" s="48"/>
      <c r="Q18" s="48"/>
      <c r="R18" s="33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5"/>
      <c r="AN18" t="s">
        <v>5</v>
      </c>
    </row>
    <row r="19" spans="1:40" ht="24.95" customHeight="1" thickBot="1">
      <c r="A19" s="53"/>
      <c r="B19" s="53"/>
      <c r="C19" s="2"/>
      <c r="D19" s="2"/>
      <c r="E19" s="60">
        <v>15</v>
      </c>
      <c r="F19" s="60"/>
      <c r="G19" s="50"/>
      <c r="H19" s="50"/>
      <c r="I19" s="50"/>
      <c r="J19" s="50"/>
      <c r="K19" s="50"/>
      <c r="L19" s="63"/>
      <c r="M19" s="63"/>
      <c r="N19" s="63"/>
      <c r="O19" s="47"/>
      <c r="P19" s="48"/>
      <c r="Q19" s="48"/>
      <c r="R19" s="36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8"/>
    </row>
    <row r="20" spans="1:40" ht="15" customHeight="1" thickBot="1">
      <c r="E20" s="61">
        <f ca="1">INT(RAND()*4+1)</f>
        <v>1</v>
      </c>
      <c r="F20" s="61"/>
      <c r="G20" s="8"/>
      <c r="H20" s="8"/>
      <c r="I20" s="8"/>
      <c r="J20" s="8"/>
      <c r="K20" s="8"/>
      <c r="L20" s="8"/>
      <c r="M20" s="20"/>
      <c r="N20" s="20"/>
      <c r="O20" s="20"/>
      <c r="P20" s="20"/>
      <c r="Q20" s="20"/>
      <c r="R20" s="20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</row>
    <row r="21" spans="1:40" ht="24.95" customHeight="1">
      <c r="A21" s="53" t="s">
        <v>27</v>
      </c>
      <c r="B21" s="53"/>
      <c r="C21" s="2"/>
      <c r="D21" s="2"/>
      <c r="E21" s="62">
        <f ca="1">IF(E20=1,3,IF(E20=2,7,IF(E20=3,9,11)))*3</f>
        <v>9</v>
      </c>
      <c r="F21" s="62"/>
      <c r="G21" s="50" t="s">
        <v>34</v>
      </c>
      <c r="H21" s="50"/>
      <c r="I21" s="50"/>
      <c r="J21" s="50" t="s">
        <v>20</v>
      </c>
      <c r="K21" s="50"/>
      <c r="L21" s="63"/>
      <c r="M21" s="63"/>
      <c r="N21" s="63"/>
      <c r="O21" s="47" t="s">
        <v>35</v>
      </c>
      <c r="P21" s="48"/>
      <c r="Q21" s="48"/>
      <c r="R21" s="33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5"/>
      <c r="AN21" t="s">
        <v>5</v>
      </c>
    </row>
    <row r="22" spans="1:40" ht="24.95" customHeight="1" thickBot="1">
      <c r="A22" s="53"/>
      <c r="B22" s="53"/>
      <c r="C22" s="2"/>
      <c r="D22" s="2"/>
      <c r="E22" s="60">
        <v>20</v>
      </c>
      <c r="F22" s="60"/>
      <c r="G22" s="50"/>
      <c r="H22" s="50"/>
      <c r="I22" s="50"/>
      <c r="J22" s="50"/>
      <c r="K22" s="50"/>
      <c r="L22" s="63"/>
      <c r="M22" s="63"/>
      <c r="N22" s="63"/>
      <c r="O22" s="47"/>
      <c r="P22" s="48"/>
      <c r="Q22" s="48"/>
      <c r="R22" s="36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8"/>
      <c r="AN22" t="s">
        <v>5</v>
      </c>
    </row>
    <row r="23" spans="1:40" ht="15" customHeight="1" thickBot="1">
      <c r="E23" s="61">
        <f ca="1">INT(RAND()*4+1)</f>
        <v>4</v>
      </c>
      <c r="F23" s="61"/>
      <c r="G23" s="8"/>
      <c r="H23" s="8"/>
      <c r="I23" s="8"/>
      <c r="J23" s="8"/>
      <c r="K23" s="8"/>
      <c r="L23" s="8"/>
      <c r="M23" s="20"/>
      <c r="N23" s="20"/>
      <c r="O23" s="20"/>
      <c r="P23" s="20"/>
      <c r="Q23" s="20"/>
      <c r="R23" s="20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</row>
    <row r="24" spans="1:40" ht="24.95" customHeight="1">
      <c r="A24" s="53" t="s">
        <v>29</v>
      </c>
      <c r="B24" s="53"/>
      <c r="C24" s="2"/>
      <c r="D24" s="2"/>
      <c r="E24" s="62">
        <f ca="1">IF(E23=1,3,IF(E23=2,7,IF(E23=3,9,11)))</f>
        <v>11</v>
      </c>
      <c r="F24" s="62"/>
      <c r="G24" s="50" t="s">
        <v>34</v>
      </c>
      <c r="H24" s="50"/>
      <c r="I24" s="50"/>
      <c r="J24" s="50" t="s">
        <v>20</v>
      </c>
      <c r="K24" s="50"/>
      <c r="L24" s="63"/>
      <c r="M24" s="63"/>
      <c r="N24" s="63"/>
      <c r="O24" s="47" t="s">
        <v>35</v>
      </c>
      <c r="P24" s="48"/>
      <c r="Q24" s="48"/>
      <c r="R24" s="33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5"/>
      <c r="AN24" t="s">
        <v>28</v>
      </c>
    </row>
    <row r="25" spans="1:40" ht="24.95" customHeight="1" thickBot="1">
      <c r="A25" s="53"/>
      <c r="B25" s="53"/>
      <c r="C25" s="2"/>
      <c r="D25" s="2"/>
      <c r="E25" s="60">
        <v>5</v>
      </c>
      <c r="F25" s="60"/>
      <c r="G25" s="50"/>
      <c r="H25" s="50"/>
      <c r="I25" s="50"/>
      <c r="J25" s="50"/>
      <c r="K25" s="50"/>
      <c r="L25" s="63"/>
      <c r="M25" s="63"/>
      <c r="N25" s="63"/>
      <c r="O25" s="47"/>
      <c r="P25" s="48"/>
      <c r="Q25" s="48"/>
      <c r="R25" s="36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8"/>
      <c r="AN25" t="s">
        <v>28</v>
      </c>
    </row>
    <row r="26" spans="1:40" ht="15" customHeight="1" thickBot="1">
      <c r="E26" s="61">
        <f ca="1">INT(RAND()*4+1)</f>
        <v>3</v>
      </c>
      <c r="F26" s="61"/>
      <c r="G26" s="8"/>
      <c r="H26" s="8"/>
      <c r="I26" s="8"/>
      <c r="J26" s="8"/>
      <c r="K26" s="8"/>
      <c r="L26" s="8"/>
      <c r="M26" s="20"/>
      <c r="N26" s="20"/>
      <c r="O26" s="20"/>
      <c r="P26" s="20"/>
      <c r="Q26" s="20"/>
      <c r="R26" s="20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</row>
    <row r="27" spans="1:40" ht="24.95" customHeight="1">
      <c r="A27" s="53" t="s">
        <v>30</v>
      </c>
      <c r="B27" s="53"/>
      <c r="C27" s="2"/>
      <c r="D27" s="2"/>
      <c r="E27" s="62">
        <f ca="1">IF(E26=1,7,IF(E26=2,11,IF(E26=3,13,17)))</f>
        <v>13</v>
      </c>
      <c r="F27" s="62"/>
      <c r="G27" s="50" t="s">
        <v>34</v>
      </c>
      <c r="H27" s="50"/>
      <c r="I27" s="50"/>
      <c r="J27" s="50" t="s">
        <v>20</v>
      </c>
      <c r="K27" s="50"/>
      <c r="L27" s="63"/>
      <c r="M27" s="63"/>
      <c r="N27" s="63"/>
      <c r="O27" s="47" t="s">
        <v>35</v>
      </c>
      <c r="P27" s="48"/>
      <c r="Q27" s="48"/>
      <c r="R27" s="33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5"/>
      <c r="AN27" t="s">
        <v>5</v>
      </c>
    </row>
    <row r="28" spans="1:40" ht="24.95" customHeight="1" thickBot="1">
      <c r="A28" s="53"/>
      <c r="B28" s="53"/>
      <c r="C28" s="2"/>
      <c r="D28" s="2"/>
      <c r="E28" s="60">
        <v>30</v>
      </c>
      <c r="F28" s="60"/>
      <c r="G28" s="50"/>
      <c r="H28" s="50"/>
      <c r="I28" s="50"/>
      <c r="J28" s="50"/>
      <c r="K28" s="50"/>
      <c r="L28" s="63"/>
      <c r="M28" s="63"/>
      <c r="N28" s="63"/>
      <c r="O28" s="47"/>
      <c r="P28" s="48"/>
      <c r="Q28" s="48"/>
      <c r="R28" s="36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8"/>
    </row>
    <row r="29" spans="1:40" ht="15" customHeight="1" thickBot="1">
      <c r="G29" s="8"/>
      <c r="H29" s="8"/>
      <c r="I29" s="8"/>
      <c r="J29" s="8"/>
      <c r="K29" s="8"/>
      <c r="L29" s="8"/>
      <c r="M29" s="20"/>
      <c r="N29" s="20"/>
      <c r="O29" s="20"/>
      <c r="P29" s="20"/>
      <c r="Q29" s="20"/>
      <c r="R29" s="20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</row>
    <row r="30" spans="1:40" ht="24.95" customHeight="1">
      <c r="A30" s="53" t="s">
        <v>31</v>
      </c>
      <c r="B30" s="53"/>
      <c r="C30" s="50">
        <f ca="1">INT(RAND()*3+2)</f>
        <v>4</v>
      </c>
      <c r="D30" s="50"/>
      <c r="E30" s="62">
        <f ca="1">INT(RAND()*2+1)</f>
        <v>2</v>
      </c>
      <c r="F30" s="62"/>
      <c r="G30" s="50" t="s">
        <v>33</v>
      </c>
      <c r="H30" s="50"/>
      <c r="I30" s="50"/>
      <c r="J30" s="50" t="s">
        <v>20</v>
      </c>
      <c r="K30" s="50"/>
      <c r="L30" s="63"/>
      <c r="M30" s="63"/>
      <c r="N30" s="63"/>
      <c r="O30" s="47" t="s">
        <v>34</v>
      </c>
      <c r="P30" s="48"/>
      <c r="Q30" s="48"/>
      <c r="R30" s="33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5"/>
    </row>
    <row r="31" spans="1:40" ht="24.95" customHeight="1" thickBot="1">
      <c r="A31" s="53"/>
      <c r="B31" s="53"/>
      <c r="C31" s="50"/>
      <c r="D31" s="50"/>
      <c r="E31" s="60">
        <v>3</v>
      </c>
      <c r="F31" s="60"/>
      <c r="G31" s="50"/>
      <c r="H31" s="50"/>
      <c r="I31" s="50"/>
      <c r="J31" s="50"/>
      <c r="K31" s="50"/>
      <c r="L31" s="63"/>
      <c r="M31" s="63"/>
      <c r="N31" s="63"/>
      <c r="O31" s="47"/>
      <c r="P31" s="48"/>
      <c r="Q31" s="48"/>
      <c r="R31" s="36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8"/>
      <c r="AN31" t="s">
        <v>54</v>
      </c>
    </row>
    <row r="32" spans="1:40" ht="15" customHeight="1" thickBot="1">
      <c r="A32" s="2"/>
      <c r="B32" s="2"/>
      <c r="C32" s="2"/>
      <c r="D32" s="2"/>
      <c r="E32" s="10"/>
      <c r="F32" s="10"/>
      <c r="G32" s="9"/>
      <c r="H32" s="9"/>
      <c r="I32" s="10"/>
      <c r="J32" s="10"/>
      <c r="M32" s="16"/>
      <c r="N32" s="16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</row>
    <row r="33" spans="1:41" ht="24.95" customHeight="1">
      <c r="A33" s="53" t="s">
        <v>36</v>
      </c>
      <c r="B33" s="53"/>
      <c r="C33" s="50">
        <f ca="1">INT(RAND()*3+2)</f>
        <v>2</v>
      </c>
      <c r="D33" s="50"/>
      <c r="E33" s="62">
        <f ca="1">INT(RAND()*3+2)</f>
        <v>2</v>
      </c>
      <c r="F33" s="62"/>
      <c r="G33" s="50" t="s">
        <v>34</v>
      </c>
      <c r="H33" s="50"/>
      <c r="I33" s="50"/>
      <c r="J33" s="50" t="s">
        <v>20</v>
      </c>
      <c r="K33" s="50"/>
      <c r="L33" s="63"/>
      <c r="M33" s="63"/>
      <c r="N33" s="63"/>
      <c r="O33" s="47" t="s">
        <v>35</v>
      </c>
      <c r="P33" s="48"/>
      <c r="Q33" s="48"/>
      <c r="R33" s="33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5"/>
      <c r="AN33" t="s">
        <v>54</v>
      </c>
    </row>
    <row r="34" spans="1:41" ht="24.95" customHeight="1" thickBot="1">
      <c r="A34" s="53"/>
      <c r="B34" s="53"/>
      <c r="C34" s="50"/>
      <c r="D34" s="50"/>
      <c r="E34" s="60">
        <v>15</v>
      </c>
      <c r="F34" s="60"/>
      <c r="G34" s="50"/>
      <c r="H34" s="50"/>
      <c r="I34" s="50"/>
      <c r="J34" s="50"/>
      <c r="K34" s="50"/>
      <c r="L34" s="63"/>
      <c r="M34" s="63"/>
      <c r="N34" s="63"/>
      <c r="O34" s="47"/>
      <c r="P34" s="48"/>
      <c r="Q34" s="48"/>
      <c r="R34" s="36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8"/>
    </row>
    <row r="35" spans="1:41" ht="24.95" customHeight="1">
      <c r="F35" s="4" t="str">
        <f>IF(F1="","",F1)</f>
        <v>時間と分数①</v>
      </c>
      <c r="AI35" s="3" t="str">
        <f>IF(AI1="","",AI1)</f>
        <v>№</v>
      </c>
      <c r="AJ35" s="3"/>
      <c r="AK35" s="51">
        <v>2</v>
      </c>
      <c r="AL35" s="51"/>
    </row>
    <row r="36" spans="1:41" ht="24.95" customHeight="1">
      <c r="G36" s="6" t="s">
        <v>1</v>
      </c>
      <c r="H36" s="2"/>
      <c r="I36" s="2"/>
      <c r="S36" s="5" t="str">
        <f>IF(S2="","",S2)</f>
        <v>名前</v>
      </c>
      <c r="T36" s="3"/>
      <c r="U36" s="3"/>
      <c r="V36" s="3"/>
      <c r="W36" s="3" t="str">
        <f>IF(W2="","",W2)</f>
        <v/>
      </c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</row>
    <row r="37" spans="1:41" ht="24.95" customHeight="1">
      <c r="G37" s="6"/>
      <c r="H37" s="2"/>
      <c r="I37" s="2"/>
      <c r="S37" s="7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</row>
    <row r="38" spans="1:41" ht="24.95" customHeight="1">
      <c r="A38" s="65" t="str">
        <f>IF(A4="","",A4)</f>
        <v>□にあてはまる数を入れましょう。やりかたも書きましょう。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</row>
    <row r="39" spans="1:41" ht="24.95" customHeight="1" thickBot="1">
      <c r="A39" s="1"/>
      <c r="B39" s="2"/>
      <c r="C39" s="2"/>
      <c r="D39" s="2"/>
      <c r="V39" t="s">
        <v>37</v>
      </c>
    </row>
    <row r="40" spans="1:41" ht="24.95" customHeight="1">
      <c r="A40" s="53" t="s">
        <v>22</v>
      </c>
      <c r="B40" s="53"/>
      <c r="C40" s="2"/>
      <c r="D40" s="2"/>
      <c r="E40" s="62">
        <v>1</v>
      </c>
      <c r="F40" s="62"/>
      <c r="G40" s="50" t="s">
        <v>33</v>
      </c>
      <c r="H40" s="50"/>
      <c r="I40" s="50"/>
      <c r="J40" s="50" t="s">
        <v>20</v>
      </c>
      <c r="K40" s="50"/>
      <c r="L40" s="54">
        <f>60*E40/E41</f>
        <v>20</v>
      </c>
      <c r="M40" s="55"/>
      <c r="N40" s="56"/>
      <c r="O40" s="47" t="s">
        <v>34</v>
      </c>
      <c r="P40" s="48"/>
      <c r="Q40" s="48"/>
      <c r="R40" s="66">
        <v>60</v>
      </c>
      <c r="S40" s="67"/>
      <c r="T40" s="67" t="s">
        <v>78</v>
      </c>
      <c r="U40" s="67"/>
      <c r="V40" s="70">
        <f>E40</f>
        <v>1</v>
      </c>
      <c r="W40" s="70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5"/>
    </row>
    <row r="41" spans="1:41" ht="24.95" customHeight="1" thickBot="1">
      <c r="A41" s="53"/>
      <c r="B41" s="53"/>
      <c r="C41" s="2"/>
      <c r="D41" s="2"/>
      <c r="E41" s="60">
        <v>3</v>
      </c>
      <c r="F41" s="60"/>
      <c r="G41" s="50"/>
      <c r="H41" s="50"/>
      <c r="I41" s="50"/>
      <c r="J41" s="50"/>
      <c r="K41" s="50"/>
      <c r="L41" s="57"/>
      <c r="M41" s="58"/>
      <c r="N41" s="59"/>
      <c r="O41" s="47"/>
      <c r="P41" s="48"/>
      <c r="Q41" s="48"/>
      <c r="R41" s="68"/>
      <c r="S41" s="69"/>
      <c r="T41" s="69"/>
      <c r="U41" s="69"/>
      <c r="V41" s="69">
        <f>E41</f>
        <v>3</v>
      </c>
      <c r="W41" s="69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8"/>
    </row>
    <row r="42" spans="1:41" ht="15" customHeight="1" thickBot="1">
      <c r="G42" s="8"/>
      <c r="H42" s="8"/>
      <c r="I42" s="8"/>
      <c r="J42" s="8"/>
      <c r="K42" s="8"/>
      <c r="L42" s="8"/>
      <c r="M42" s="20"/>
      <c r="N42" s="20"/>
      <c r="O42" s="20"/>
      <c r="P42" s="20"/>
      <c r="Q42" s="20"/>
      <c r="R42" s="20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</row>
    <row r="43" spans="1:41" ht="24.95" customHeight="1">
      <c r="A43" s="53" t="s">
        <v>23</v>
      </c>
      <c r="B43" s="53"/>
      <c r="C43" s="2"/>
      <c r="D43" s="2"/>
      <c r="E43" s="62">
        <v>3</v>
      </c>
      <c r="F43" s="62"/>
      <c r="G43" s="50" t="s">
        <v>33</v>
      </c>
      <c r="H43" s="50"/>
      <c r="I43" s="50"/>
      <c r="J43" s="50" t="s">
        <v>20</v>
      </c>
      <c r="K43" s="50"/>
      <c r="L43" s="49">
        <f>60*E43/E44</f>
        <v>45</v>
      </c>
      <c r="M43" s="49"/>
      <c r="N43" s="49"/>
      <c r="O43" s="47" t="s">
        <v>34</v>
      </c>
      <c r="P43" s="48"/>
      <c r="Q43" s="48"/>
      <c r="R43" s="66">
        <v>60</v>
      </c>
      <c r="S43" s="67"/>
      <c r="T43" s="67" t="s">
        <v>78</v>
      </c>
      <c r="U43" s="67"/>
      <c r="V43" s="70">
        <f>E43</f>
        <v>3</v>
      </c>
      <c r="W43" s="70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5"/>
    </row>
    <row r="44" spans="1:41" ht="24.95" customHeight="1" thickBot="1">
      <c r="A44" s="53"/>
      <c r="B44" s="53"/>
      <c r="C44" s="2"/>
      <c r="D44" s="2"/>
      <c r="E44" s="60">
        <v>4</v>
      </c>
      <c r="F44" s="60"/>
      <c r="G44" s="50"/>
      <c r="H44" s="50"/>
      <c r="I44" s="50"/>
      <c r="J44" s="50"/>
      <c r="K44" s="50"/>
      <c r="L44" s="49"/>
      <c r="M44" s="49"/>
      <c r="N44" s="49"/>
      <c r="O44" s="47"/>
      <c r="P44" s="48"/>
      <c r="Q44" s="48"/>
      <c r="R44" s="68"/>
      <c r="S44" s="69"/>
      <c r="T44" s="69"/>
      <c r="U44" s="69"/>
      <c r="V44" s="69">
        <f>E44</f>
        <v>4</v>
      </c>
      <c r="W44" s="69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8"/>
    </row>
    <row r="45" spans="1:41" ht="15" customHeight="1" thickBot="1">
      <c r="G45" s="8"/>
      <c r="H45" s="8"/>
      <c r="I45" s="8"/>
      <c r="J45" s="8"/>
      <c r="K45" s="8"/>
      <c r="L45" s="8"/>
      <c r="M45" s="20"/>
      <c r="N45" s="20"/>
      <c r="O45" s="20"/>
      <c r="P45" s="20"/>
      <c r="Q45" s="20"/>
      <c r="R45" s="20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</row>
    <row r="46" spans="1:41" ht="24.95" customHeight="1">
      <c r="A46" s="53" t="s">
        <v>24</v>
      </c>
      <c r="B46" s="53"/>
      <c r="C46" s="2"/>
      <c r="D46" s="2"/>
      <c r="E46" s="62">
        <v>5</v>
      </c>
      <c r="F46" s="62"/>
      <c r="G46" s="50" t="s">
        <v>33</v>
      </c>
      <c r="H46" s="50"/>
      <c r="I46" s="50"/>
      <c r="J46" s="50" t="s">
        <v>20</v>
      </c>
      <c r="K46" s="50"/>
      <c r="L46" s="49">
        <f>E46*60/E47</f>
        <v>50</v>
      </c>
      <c r="M46" s="49"/>
      <c r="N46" s="49"/>
      <c r="O46" s="47" t="s">
        <v>34</v>
      </c>
      <c r="P46" s="48"/>
      <c r="Q46" s="48"/>
      <c r="R46" s="66">
        <v>60</v>
      </c>
      <c r="S46" s="67"/>
      <c r="T46" s="67" t="s">
        <v>78</v>
      </c>
      <c r="U46" s="67"/>
      <c r="V46" s="70">
        <f>E46</f>
        <v>5</v>
      </c>
      <c r="W46" s="70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5"/>
    </row>
    <row r="47" spans="1:41" ht="24.95" customHeight="1" thickBot="1">
      <c r="A47" s="53"/>
      <c r="B47" s="53"/>
      <c r="C47" s="2"/>
      <c r="D47" s="2"/>
      <c r="E47" s="60">
        <v>6</v>
      </c>
      <c r="F47" s="60"/>
      <c r="G47" s="50"/>
      <c r="H47" s="50"/>
      <c r="I47" s="50"/>
      <c r="J47" s="50"/>
      <c r="K47" s="50"/>
      <c r="L47" s="49"/>
      <c r="M47" s="49"/>
      <c r="N47" s="49"/>
      <c r="O47" s="47"/>
      <c r="P47" s="48"/>
      <c r="Q47" s="48"/>
      <c r="R47" s="68"/>
      <c r="S47" s="69"/>
      <c r="T47" s="69"/>
      <c r="U47" s="69"/>
      <c r="V47" s="69">
        <f>E47</f>
        <v>6</v>
      </c>
      <c r="W47" s="69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8"/>
    </row>
    <row r="48" spans="1:41" ht="15" customHeight="1" thickBot="1">
      <c r="E48" s="61">
        <f ca="1">INT(RAND()*3+1)</f>
        <v>3</v>
      </c>
      <c r="F48" s="61"/>
      <c r="G48" s="8"/>
      <c r="H48" s="8"/>
      <c r="I48" s="8"/>
      <c r="J48" s="8"/>
      <c r="K48" s="8"/>
      <c r="L48" s="8"/>
      <c r="M48" s="20"/>
      <c r="N48" s="20"/>
      <c r="O48" s="20"/>
      <c r="P48" s="20"/>
      <c r="Q48" s="20"/>
      <c r="R48" s="20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O48" t="s">
        <v>4</v>
      </c>
    </row>
    <row r="49" spans="1:41" ht="24.95" customHeight="1">
      <c r="A49" s="53" t="s">
        <v>25</v>
      </c>
      <c r="B49" s="53"/>
      <c r="C49" s="2"/>
      <c r="D49" s="2"/>
      <c r="E49" s="50">
        <f ca="1">E15</f>
        <v>5</v>
      </c>
      <c r="F49" s="50"/>
      <c r="G49" s="50" t="s">
        <v>33</v>
      </c>
      <c r="H49" s="50"/>
      <c r="I49" s="50"/>
      <c r="J49" s="50" t="s">
        <v>20</v>
      </c>
      <c r="K49" s="50"/>
      <c r="L49" s="49">
        <f ca="1">E49*60/E50</f>
        <v>25</v>
      </c>
      <c r="M49" s="49"/>
      <c r="N49" s="49"/>
      <c r="O49" s="47" t="s">
        <v>34</v>
      </c>
      <c r="P49" s="48"/>
      <c r="Q49" s="48"/>
      <c r="R49" s="66">
        <v>60</v>
      </c>
      <c r="S49" s="67"/>
      <c r="T49" s="67" t="s">
        <v>78</v>
      </c>
      <c r="U49" s="67"/>
      <c r="V49" s="70">
        <f ca="1">E49</f>
        <v>5</v>
      </c>
      <c r="W49" s="70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5"/>
      <c r="AO49" t="s">
        <v>5</v>
      </c>
    </row>
    <row r="50" spans="1:41" ht="24.95" customHeight="1" thickBot="1">
      <c r="A50" s="53"/>
      <c r="B50" s="53"/>
      <c r="C50" s="2"/>
      <c r="D50" s="2"/>
      <c r="E50" s="60">
        <v>12</v>
      </c>
      <c r="F50" s="60"/>
      <c r="G50" s="50"/>
      <c r="H50" s="50"/>
      <c r="I50" s="50"/>
      <c r="J50" s="50"/>
      <c r="K50" s="50"/>
      <c r="L50" s="49"/>
      <c r="M50" s="49"/>
      <c r="N50" s="49"/>
      <c r="O50" s="47"/>
      <c r="P50" s="48"/>
      <c r="Q50" s="48"/>
      <c r="R50" s="68"/>
      <c r="S50" s="69"/>
      <c r="T50" s="69"/>
      <c r="U50" s="69"/>
      <c r="V50" s="69">
        <f>E50</f>
        <v>12</v>
      </c>
      <c r="W50" s="69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8"/>
    </row>
    <row r="51" spans="1:41" ht="15" customHeight="1" thickBot="1">
      <c r="E51" s="61">
        <f ca="1">INT(RAND()*4+1)</f>
        <v>4</v>
      </c>
      <c r="F51" s="61"/>
      <c r="G51" s="8"/>
      <c r="H51" s="8"/>
      <c r="I51" s="8"/>
      <c r="J51" s="8"/>
      <c r="K51" s="8"/>
      <c r="L51" s="8"/>
      <c r="M51" s="20"/>
      <c r="N51" s="20"/>
      <c r="O51" s="20"/>
      <c r="P51" s="20"/>
      <c r="Q51" s="20"/>
      <c r="R51" s="20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</row>
    <row r="52" spans="1:41" ht="24.95" customHeight="1">
      <c r="A52" s="53" t="s">
        <v>26</v>
      </c>
      <c r="B52" s="53"/>
      <c r="C52" s="2"/>
      <c r="D52" s="2"/>
      <c r="E52" s="62">
        <f ca="1">E18</f>
        <v>8</v>
      </c>
      <c r="F52" s="62"/>
      <c r="G52" s="50" t="s">
        <v>34</v>
      </c>
      <c r="H52" s="50"/>
      <c r="I52" s="50"/>
      <c r="J52" s="50" t="s">
        <v>20</v>
      </c>
      <c r="K52" s="50"/>
      <c r="L52" s="49">
        <f ca="1">E52*60/E53</f>
        <v>32</v>
      </c>
      <c r="M52" s="49"/>
      <c r="N52" s="49"/>
      <c r="O52" s="47" t="s">
        <v>35</v>
      </c>
      <c r="P52" s="48"/>
      <c r="Q52" s="48"/>
      <c r="R52" s="66">
        <v>60</v>
      </c>
      <c r="S52" s="67"/>
      <c r="T52" s="67" t="s">
        <v>78</v>
      </c>
      <c r="U52" s="67"/>
      <c r="V52" s="70">
        <f ca="1">E52</f>
        <v>8</v>
      </c>
      <c r="W52" s="70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5"/>
      <c r="AN52" t="s">
        <v>5</v>
      </c>
    </row>
    <row r="53" spans="1:41" ht="24.95" customHeight="1" thickBot="1">
      <c r="A53" s="53"/>
      <c r="B53" s="53"/>
      <c r="C53" s="2"/>
      <c r="D53" s="2"/>
      <c r="E53" s="60">
        <v>15</v>
      </c>
      <c r="F53" s="60"/>
      <c r="G53" s="50"/>
      <c r="H53" s="50"/>
      <c r="I53" s="50"/>
      <c r="J53" s="50"/>
      <c r="K53" s="50"/>
      <c r="L53" s="49"/>
      <c r="M53" s="49"/>
      <c r="N53" s="49"/>
      <c r="O53" s="47"/>
      <c r="P53" s="48"/>
      <c r="Q53" s="48"/>
      <c r="R53" s="68"/>
      <c r="S53" s="69"/>
      <c r="T53" s="69"/>
      <c r="U53" s="69"/>
      <c r="V53" s="69">
        <f>E53</f>
        <v>15</v>
      </c>
      <c r="W53" s="69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8"/>
    </row>
    <row r="54" spans="1:41" ht="15" customHeight="1" thickBot="1">
      <c r="E54" s="61">
        <f ca="1">INT(RAND()*4+1)</f>
        <v>4</v>
      </c>
      <c r="F54" s="61"/>
      <c r="G54" s="8"/>
      <c r="H54" s="8"/>
      <c r="I54" s="8"/>
      <c r="J54" s="8"/>
      <c r="K54" s="8"/>
      <c r="L54" s="41"/>
      <c r="M54" s="41"/>
      <c r="N54" s="41"/>
      <c r="O54" s="20"/>
      <c r="P54" s="20"/>
      <c r="Q54" s="20"/>
      <c r="R54" s="20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</row>
    <row r="55" spans="1:41" ht="24.95" customHeight="1">
      <c r="A55" s="53" t="s">
        <v>27</v>
      </c>
      <c r="B55" s="53"/>
      <c r="C55" s="2"/>
      <c r="D55" s="2"/>
      <c r="E55" s="62">
        <f ca="1">E21</f>
        <v>9</v>
      </c>
      <c r="F55" s="62"/>
      <c r="G55" s="50" t="s">
        <v>34</v>
      </c>
      <c r="H55" s="50"/>
      <c r="I55" s="50"/>
      <c r="J55" s="50" t="s">
        <v>20</v>
      </c>
      <c r="K55" s="50"/>
      <c r="L55" s="49">
        <f ca="1">60*E55/E56</f>
        <v>27</v>
      </c>
      <c r="M55" s="49"/>
      <c r="N55" s="49"/>
      <c r="O55" s="47" t="s">
        <v>35</v>
      </c>
      <c r="P55" s="48"/>
      <c r="Q55" s="48"/>
      <c r="R55" s="66">
        <v>60</v>
      </c>
      <c r="S55" s="67"/>
      <c r="T55" s="67" t="s">
        <v>78</v>
      </c>
      <c r="U55" s="67"/>
      <c r="V55" s="70">
        <f ca="1">E55</f>
        <v>9</v>
      </c>
      <c r="W55" s="70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5"/>
      <c r="AN55" t="s">
        <v>5</v>
      </c>
    </row>
    <row r="56" spans="1:41" ht="24.95" customHeight="1" thickBot="1">
      <c r="A56" s="53"/>
      <c r="B56" s="53"/>
      <c r="C56" s="2"/>
      <c r="D56" s="2"/>
      <c r="E56" s="60">
        <v>20</v>
      </c>
      <c r="F56" s="60"/>
      <c r="G56" s="50"/>
      <c r="H56" s="50"/>
      <c r="I56" s="50"/>
      <c r="J56" s="50"/>
      <c r="K56" s="50"/>
      <c r="L56" s="49"/>
      <c r="M56" s="49"/>
      <c r="N56" s="49"/>
      <c r="O56" s="47"/>
      <c r="P56" s="48"/>
      <c r="Q56" s="48"/>
      <c r="R56" s="68"/>
      <c r="S56" s="69"/>
      <c r="T56" s="69"/>
      <c r="U56" s="69"/>
      <c r="V56" s="69">
        <f>E56</f>
        <v>20</v>
      </c>
      <c r="W56" s="69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8"/>
      <c r="AN56" t="s">
        <v>5</v>
      </c>
    </row>
    <row r="57" spans="1:41" ht="15" customHeight="1" thickBot="1">
      <c r="E57" s="61">
        <f ca="1">INT(RAND()*4+1)</f>
        <v>4</v>
      </c>
      <c r="F57" s="61"/>
      <c r="G57" s="8"/>
      <c r="H57" s="8"/>
      <c r="I57" s="8"/>
      <c r="J57" s="8"/>
      <c r="K57" s="8"/>
      <c r="L57" s="41"/>
      <c r="M57" s="41"/>
      <c r="N57" s="41"/>
      <c r="O57" s="20"/>
      <c r="P57" s="20"/>
      <c r="Q57" s="20"/>
      <c r="R57" s="20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</row>
    <row r="58" spans="1:41" ht="24.95" customHeight="1">
      <c r="A58" s="53" t="s">
        <v>29</v>
      </c>
      <c r="B58" s="53"/>
      <c r="C58" s="2"/>
      <c r="D58" s="2"/>
      <c r="E58" s="62">
        <f ca="1">E24</f>
        <v>11</v>
      </c>
      <c r="F58" s="62"/>
      <c r="G58" s="50" t="s">
        <v>34</v>
      </c>
      <c r="H58" s="50"/>
      <c r="I58" s="50"/>
      <c r="J58" s="50" t="s">
        <v>20</v>
      </c>
      <c r="K58" s="50"/>
      <c r="L58" s="49">
        <f ca="1">60*E58/E59</f>
        <v>132</v>
      </c>
      <c r="M58" s="49"/>
      <c r="N58" s="49"/>
      <c r="O58" s="47" t="s">
        <v>35</v>
      </c>
      <c r="P58" s="48"/>
      <c r="Q58" s="48"/>
      <c r="R58" s="66">
        <v>60</v>
      </c>
      <c r="S58" s="67"/>
      <c r="T58" s="67" t="s">
        <v>78</v>
      </c>
      <c r="U58" s="67"/>
      <c r="V58" s="70">
        <f ca="1">E58</f>
        <v>11</v>
      </c>
      <c r="W58" s="70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5"/>
      <c r="AN58" t="s">
        <v>28</v>
      </c>
    </row>
    <row r="59" spans="1:41" ht="24.95" customHeight="1" thickBot="1">
      <c r="A59" s="53"/>
      <c r="B59" s="53"/>
      <c r="C59" s="2"/>
      <c r="D59" s="2"/>
      <c r="E59" s="60">
        <v>5</v>
      </c>
      <c r="F59" s="60"/>
      <c r="G59" s="50"/>
      <c r="H59" s="50"/>
      <c r="I59" s="50"/>
      <c r="J59" s="50"/>
      <c r="K59" s="50"/>
      <c r="L59" s="49"/>
      <c r="M59" s="49"/>
      <c r="N59" s="49"/>
      <c r="O59" s="47"/>
      <c r="P59" s="48"/>
      <c r="Q59" s="48"/>
      <c r="R59" s="68"/>
      <c r="S59" s="69"/>
      <c r="T59" s="69"/>
      <c r="U59" s="69"/>
      <c r="V59" s="69">
        <f>E59</f>
        <v>5</v>
      </c>
      <c r="W59" s="69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8"/>
      <c r="AN59" t="s">
        <v>28</v>
      </c>
    </row>
    <row r="60" spans="1:41" ht="15" customHeight="1" thickBot="1">
      <c r="E60" s="61">
        <f ca="1">INT(RAND()*4+1)</f>
        <v>3</v>
      </c>
      <c r="F60" s="61"/>
      <c r="G60" s="8"/>
      <c r="H60" s="8"/>
      <c r="I60" s="8"/>
      <c r="J60" s="8"/>
      <c r="K60" s="8"/>
      <c r="L60" s="41"/>
      <c r="M60" s="41"/>
      <c r="N60" s="41"/>
      <c r="O60" s="20"/>
      <c r="P60" s="20"/>
      <c r="Q60" s="20"/>
      <c r="R60" s="20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</row>
    <row r="61" spans="1:41" ht="24.95" customHeight="1">
      <c r="A61" s="53" t="s">
        <v>30</v>
      </c>
      <c r="B61" s="53"/>
      <c r="C61" s="2"/>
      <c r="D61" s="2"/>
      <c r="E61" s="62">
        <f ca="1">E27</f>
        <v>13</v>
      </c>
      <c r="F61" s="62"/>
      <c r="G61" s="50" t="s">
        <v>34</v>
      </c>
      <c r="H61" s="50"/>
      <c r="I61" s="50"/>
      <c r="J61" s="50" t="s">
        <v>20</v>
      </c>
      <c r="K61" s="50"/>
      <c r="L61" s="49">
        <f ca="1">60*E61/E62</f>
        <v>26</v>
      </c>
      <c r="M61" s="49"/>
      <c r="N61" s="49"/>
      <c r="O61" s="47" t="s">
        <v>35</v>
      </c>
      <c r="P61" s="48"/>
      <c r="Q61" s="48"/>
      <c r="R61" s="66">
        <v>60</v>
      </c>
      <c r="S61" s="67"/>
      <c r="T61" s="67" t="s">
        <v>78</v>
      </c>
      <c r="U61" s="67"/>
      <c r="V61" s="70">
        <f ca="1">E61</f>
        <v>13</v>
      </c>
      <c r="W61" s="70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5"/>
      <c r="AN61" t="s">
        <v>5</v>
      </c>
    </row>
    <row r="62" spans="1:41" ht="24.95" customHeight="1" thickBot="1">
      <c r="A62" s="53"/>
      <c r="B62" s="53"/>
      <c r="C62" s="2"/>
      <c r="D62" s="2"/>
      <c r="E62" s="60">
        <v>30</v>
      </c>
      <c r="F62" s="60"/>
      <c r="G62" s="50"/>
      <c r="H62" s="50"/>
      <c r="I62" s="50"/>
      <c r="J62" s="50"/>
      <c r="K62" s="50"/>
      <c r="L62" s="49"/>
      <c r="M62" s="49"/>
      <c r="N62" s="49"/>
      <c r="O62" s="47"/>
      <c r="P62" s="48"/>
      <c r="Q62" s="48"/>
      <c r="R62" s="68"/>
      <c r="S62" s="69"/>
      <c r="T62" s="69"/>
      <c r="U62" s="69"/>
      <c r="V62" s="69">
        <f>E62</f>
        <v>30</v>
      </c>
      <c r="W62" s="69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8"/>
    </row>
    <row r="63" spans="1:41" ht="15" customHeight="1" thickBot="1">
      <c r="G63" s="8"/>
      <c r="H63" s="8"/>
      <c r="I63" s="8"/>
      <c r="J63" s="8"/>
      <c r="K63" s="8"/>
      <c r="L63" s="41"/>
      <c r="M63" s="41"/>
      <c r="N63" s="41"/>
      <c r="O63" s="20"/>
      <c r="P63" s="20"/>
      <c r="Q63" s="20"/>
      <c r="R63" s="20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</row>
    <row r="64" spans="1:41" ht="24.95" customHeight="1">
      <c r="A64" s="53" t="s">
        <v>31</v>
      </c>
      <c r="B64" s="53"/>
      <c r="C64" s="50">
        <f ca="1">C30</f>
        <v>4</v>
      </c>
      <c r="D64" s="50"/>
      <c r="E64" s="62">
        <f ca="1">E30</f>
        <v>2</v>
      </c>
      <c r="F64" s="62"/>
      <c r="G64" s="50" t="s">
        <v>33</v>
      </c>
      <c r="H64" s="50"/>
      <c r="I64" s="50"/>
      <c r="J64" s="50" t="s">
        <v>20</v>
      </c>
      <c r="K64" s="50"/>
      <c r="L64" s="49">
        <f ca="1">60*(E65*C64+E64)/E65</f>
        <v>280</v>
      </c>
      <c r="M64" s="49"/>
      <c r="N64" s="49"/>
      <c r="O64" s="47" t="s">
        <v>34</v>
      </c>
      <c r="P64" s="48"/>
      <c r="Q64" s="48"/>
      <c r="R64" s="66">
        <v>60</v>
      </c>
      <c r="S64" s="67"/>
      <c r="T64" s="67" t="s">
        <v>78</v>
      </c>
      <c r="U64" s="67"/>
      <c r="V64" s="70">
        <f ca="1">E65*C64+E64</f>
        <v>14</v>
      </c>
      <c r="W64" s="70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5"/>
    </row>
    <row r="65" spans="1:40" ht="24.95" customHeight="1" thickBot="1">
      <c r="A65" s="53"/>
      <c r="B65" s="53"/>
      <c r="C65" s="50"/>
      <c r="D65" s="50"/>
      <c r="E65" s="60">
        <f>E31</f>
        <v>3</v>
      </c>
      <c r="F65" s="60"/>
      <c r="G65" s="50"/>
      <c r="H65" s="50"/>
      <c r="I65" s="50"/>
      <c r="J65" s="50"/>
      <c r="K65" s="50"/>
      <c r="L65" s="49"/>
      <c r="M65" s="49"/>
      <c r="N65" s="49"/>
      <c r="O65" s="47"/>
      <c r="P65" s="48"/>
      <c r="Q65" s="48"/>
      <c r="R65" s="68"/>
      <c r="S65" s="69"/>
      <c r="T65" s="69"/>
      <c r="U65" s="69"/>
      <c r="V65" s="69">
        <f>E65</f>
        <v>3</v>
      </c>
      <c r="W65" s="69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8"/>
    </row>
    <row r="66" spans="1:40" ht="15" customHeight="1" thickBot="1">
      <c r="A66" s="2"/>
      <c r="B66" s="2"/>
      <c r="C66" s="2"/>
      <c r="D66" s="2"/>
      <c r="E66" s="10"/>
      <c r="F66" s="10"/>
      <c r="G66" s="9"/>
      <c r="H66" s="9"/>
      <c r="I66" s="10"/>
      <c r="J66" s="10"/>
      <c r="L66" s="42"/>
      <c r="M66" s="43"/>
      <c r="N66" s="43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</row>
    <row r="67" spans="1:40" ht="24.95" customHeight="1">
      <c r="A67" s="53" t="s">
        <v>36</v>
      </c>
      <c r="B67" s="53"/>
      <c r="C67" s="50">
        <f ca="1">C33</f>
        <v>2</v>
      </c>
      <c r="D67" s="50"/>
      <c r="E67" s="62">
        <f ca="1">E33</f>
        <v>2</v>
      </c>
      <c r="F67" s="62"/>
      <c r="G67" s="50" t="s">
        <v>34</v>
      </c>
      <c r="H67" s="50"/>
      <c r="I67" s="50"/>
      <c r="J67" s="50" t="s">
        <v>20</v>
      </c>
      <c r="K67" s="50"/>
      <c r="L67" s="49">
        <f ca="1">60*(E68*C67+E67)/E68</f>
        <v>128</v>
      </c>
      <c r="M67" s="49"/>
      <c r="N67" s="49"/>
      <c r="O67" s="47" t="s">
        <v>35</v>
      </c>
      <c r="P67" s="48"/>
      <c r="Q67" s="48"/>
      <c r="R67" s="66">
        <v>60</v>
      </c>
      <c r="S67" s="67"/>
      <c r="T67" s="67" t="s">
        <v>78</v>
      </c>
      <c r="U67" s="67"/>
      <c r="V67" s="70">
        <f ca="1">E68*C67+E67</f>
        <v>32</v>
      </c>
      <c r="W67" s="70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5"/>
    </row>
    <row r="68" spans="1:40" ht="24.95" customHeight="1" thickBot="1">
      <c r="A68" s="53"/>
      <c r="B68" s="53"/>
      <c r="C68" s="50"/>
      <c r="D68" s="50"/>
      <c r="E68" s="60">
        <f>E34</f>
        <v>15</v>
      </c>
      <c r="F68" s="60"/>
      <c r="G68" s="50"/>
      <c r="H68" s="50"/>
      <c r="I68" s="50"/>
      <c r="J68" s="50"/>
      <c r="K68" s="50"/>
      <c r="L68" s="49"/>
      <c r="M68" s="49"/>
      <c r="N68" s="49"/>
      <c r="O68" s="47"/>
      <c r="P68" s="48"/>
      <c r="Q68" s="48"/>
      <c r="R68" s="68"/>
      <c r="S68" s="69"/>
      <c r="T68" s="69"/>
      <c r="U68" s="69"/>
      <c r="V68" s="69">
        <f>E68</f>
        <v>15</v>
      </c>
      <c r="W68" s="69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8"/>
      <c r="AN68" t="s">
        <v>54</v>
      </c>
    </row>
    <row r="69" spans="1:40" s="8" customFormat="1" ht="24.95" customHeight="1">
      <c r="A69" s="11"/>
      <c r="B69" s="11"/>
      <c r="C69" s="11"/>
      <c r="D69" s="11"/>
      <c r="E69" s="11"/>
      <c r="F69" s="10"/>
      <c r="G69" s="10"/>
      <c r="H69" s="11"/>
      <c r="I69" s="11"/>
      <c r="J69" s="10"/>
      <c r="K69" s="1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</row>
    <row r="70" spans="1:40" s="8" customFormat="1" ht="24.95" customHeight="1">
      <c r="F70" s="39"/>
      <c r="AK70" s="64"/>
      <c r="AL70" s="64"/>
    </row>
    <row r="71" spans="1:40" s="8" customFormat="1" ht="24.95" customHeight="1">
      <c r="G71" s="40"/>
      <c r="H71" s="12"/>
      <c r="I71" s="12"/>
      <c r="S71" s="7"/>
    </row>
    <row r="72" spans="1:40" s="8" customFormat="1" ht="24.95" customHeight="1">
      <c r="G72" s="40"/>
      <c r="H72" s="12"/>
      <c r="I72" s="12"/>
      <c r="S72" s="7"/>
    </row>
    <row r="73" spans="1:40" s="8" customFormat="1" ht="24.95" customHeight="1"/>
  </sheetData>
  <mergeCells count="203">
    <mergeCell ref="R67:S68"/>
    <mergeCell ref="T67:U68"/>
    <mergeCell ref="V67:W67"/>
    <mergeCell ref="V68:W68"/>
    <mergeCell ref="R61:S62"/>
    <mergeCell ref="T61:U62"/>
    <mergeCell ref="V61:W61"/>
    <mergeCell ref="V62:W62"/>
    <mergeCell ref="R64:S65"/>
    <mergeCell ref="T64:U65"/>
    <mergeCell ref="V64:W64"/>
    <mergeCell ref="V65:W65"/>
    <mergeCell ref="R55:S56"/>
    <mergeCell ref="T55:U56"/>
    <mergeCell ref="V55:W55"/>
    <mergeCell ref="V56:W56"/>
    <mergeCell ref="R58:S59"/>
    <mergeCell ref="T58:U59"/>
    <mergeCell ref="V58:W58"/>
    <mergeCell ref="V59:W59"/>
    <mergeCell ref="R49:S50"/>
    <mergeCell ref="T49:U50"/>
    <mergeCell ref="V49:W49"/>
    <mergeCell ref="V50:W50"/>
    <mergeCell ref="R52:S53"/>
    <mergeCell ref="T52:U53"/>
    <mergeCell ref="V52:W52"/>
    <mergeCell ref="V53:W53"/>
    <mergeCell ref="R43:S44"/>
    <mergeCell ref="T43:U44"/>
    <mergeCell ref="V43:W43"/>
    <mergeCell ref="V44:W44"/>
    <mergeCell ref="R46:S47"/>
    <mergeCell ref="T46:U47"/>
    <mergeCell ref="V46:W46"/>
    <mergeCell ref="V47:W47"/>
    <mergeCell ref="R6:S7"/>
    <mergeCell ref="T6:U7"/>
    <mergeCell ref="V6:W6"/>
    <mergeCell ref="V7:W7"/>
    <mergeCell ref="R40:S41"/>
    <mergeCell ref="T40:U41"/>
    <mergeCell ref="V40:W40"/>
    <mergeCell ref="V41:W41"/>
    <mergeCell ref="AK70:AL70"/>
    <mergeCell ref="A38:AM38"/>
    <mergeCell ref="J67:K68"/>
    <mergeCell ref="L67:N68"/>
    <mergeCell ref="O67:Q68"/>
    <mergeCell ref="E68:F68"/>
    <mergeCell ref="A67:B68"/>
    <mergeCell ref="C67:D68"/>
    <mergeCell ref="E67:F67"/>
    <mergeCell ref="O61:Q62"/>
    <mergeCell ref="O64:Q65"/>
    <mergeCell ref="G67:I68"/>
    <mergeCell ref="E65:F65"/>
    <mergeCell ref="A64:B65"/>
    <mergeCell ref="C64:D65"/>
    <mergeCell ref="E64:F64"/>
    <mergeCell ref="G64:I65"/>
    <mergeCell ref="J64:K65"/>
    <mergeCell ref="L64:N65"/>
    <mergeCell ref="L58:N59"/>
    <mergeCell ref="O58:Q59"/>
    <mergeCell ref="E59:F59"/>
    <mergeCell ref="E60:F60"/>
    <mergeCell ref="A61:B62"/>
    <mergeCell ref="E61:F61"/>
    <mergeCell ref="J61:K62"/>
    <mergeCell ref="L61:N62"/>
    <mergeCell ref="E62:F62"/>
    <mergeCell ref="G61:I62"/>
    <mergeCell ref="G55:I56"/>
    <mergeCell ref="J55:K56"/>
    <mergeCell ref="E56:F56"/>
    <mergeCell ref="G58:I59"/>
    <mergeCell ref="J58:K59"/>
    <mergeCell ref="E57:F57"/>
    <mergeCell ref="L55:N56"/>
    <mergeCell ref="O49:Q50"/>
    <mergeCell ref="E50:F50"/>
    <mergeCell ref="G52:I53"/>
    <mergeCell ref="J52:K53"/>
    <mergeCell ref="L52:N53"/>
    <mergeCell ref="O52:Q53"/>
    <mergeCell ref="E48:F48"/>
    <mergeCell ref="A49:B50"/>
    <mergeCell ref="E49:F49"/>
    <mergeCell ref="G49:I50"/>
    <mergeCell ref="J49:K50"/>
    <mergeCell ref="L49:N50"/>
    <mergeCell ref="A33:B34"/>
    <mergeCell ref="A30:B31"/>
    <mergeCell ref="J40:K41"/>
    <mergeCell ref="G40:I41"/>
    <mergeCell ref="A46:B47"/>
    <mergeCell ref="E46:F46"/>
    <mergeCell ref="G46:I47"/>
    <mergeCell ref="E47:F47"/>
    <mergeCell ref="A43:B44"/>
    <mergeCell ref="E43:F43"/>
    <mergeCell ref="G43:I44"/>
    <mergeCell ref="E44:F44"/>
    <mergeCell ref="O27:Q28"/>
    <mergeCell ref="G24:I25"/>
    <mergeCell ref="J24:K25"/>
    <mergeCell ref="G9:I10"/>
    <mergeCell ref="G33:I34"/>
    <mergeCell ref="L33:N34"/>
    <mergeCell ref="O33:Q34"/>
    <mergeCell ref="E34:F34"/>
    <mergeCell ref="E33:F33"/>
    <mergeCell ref="J33:K34"/>
    <mergeCell ref="G30:I31"/>
    <mergeCell ref="J30:K31"/>
    <mergeCell ref="L30:N31"/>
    <mergeCell ref="O30:Q31"/>
    <mergeCell ref="E30:F30"/>
    <mergeCell ref="E31:F31"/>
    <mergeCell ref="O15:Q16"/>
    <mergeCell ref="G18:I19"/>
    <mergeCell ref="J18:K19"/>
    <mergeCell ref="L18:N19"/>
    <mergeCell ref="O18:Q19"/>
    <mergeCell ref="E54:F54"/>
    <mergeCell ref="A55:B56"/>
    <mergeCell ref="E55:F55"/>
    <mergeCell ref="O6:Q7"/>
    <mergeCell ref="O9:Q10"/>
    <mergeCell ref="G12:I13"/>
    <mergeCell ref="J12:K13"/>
    <mergeCell ref="L12:N13"/>
    <mergeCell ref="O12:Q13"/>
    <mergeCell ref="J9:K10"/>
    <mergeCell ref="A27:B28"/>
    <mergeCell ref="E27:F27"/>
    <mergeCell ref="E23:F23"/>
    <mergeCell ref="E26:F26"/>
    <mergeCell ref="L21:N22"/>
    <mergeCell ref="E20:F20"/>
    <mergeCell ref="E18:F18"/>
    <mergeCell ref="O21:Q22"/>
    <mergeCell ref="O24:Q25"/>
    <mergeCell ref="L24:N25"/>
    <mergeCell ref="A58:B59"/>
    <mergeCell ref="E58:F58"/>
    <mergeCell ref="E51:F51"/>
    <mergeCell ref="A52:B53"/>
    <mergeCell ref="E52:F52"/>
    <mergeCell ref="E53:F53"/>
    <mergeCell ref="A21:B22"/>
    <mergeCell ref="G21:I22"/>
    <mergeCell ref="J21:K22"/>
    <mergeCell ref="E28:F28"/>
    <mergeCell ref="E21:F21"/>
    <mergeCell ref="E22:F22"/>
    <mergeCell ref="A24:B25"/>
    <mergeCell ref="E24:F24"/>
    <mergeCell ref="E25:F25"/>
    <mergeCell ref="G27:I28"/>
    <mergeCell ref="J27:K28"/>
    <mergeCell ref="L27:N28"/>
    <mergeCell ref="C30:D31"/>
    <mergeCell ref="C33:D34"/>
    <mergeCell ref="A40:B41"/>
    <mergeCell ref="E40:F40"/>
    <mergeCell ref="E41:F41"/>
    <mergeCell ref="E7:F7"/>
    <mergeCell ref="A9:B10"/>
    <mergeCell ref="E9:F9"/>
    <mergeCell ref="E12:F12"/>
    <mergeCell ref="E13:F13"/>
    <mergeCell ref="E10:F10"/>
    <mergeCell ref="A18:B19"/>
    <mergeCell ref="L9:N10"/>
    <mergeCell ref="L15:N16"/>
    <mergeCell ref="J6:K7"/>
    <mergeCell ref="L6:N7"/>
    <mergeCell ref="O55:Q56"/>
    <mergeCell ref="L46:N47"/>
    <mergeCell ref="O40:Q41"/>
    <mergeCell ref="L43:N44"/>
    <mergeCell ref="O43:Q44"/>
    <mergeCell ref="J43:K44"/>
    <mergeCell ref="AK1:AL1"/>
    <mergeCell ref="A4:AM4"/>
    <mergeCell ref="A15:B16"/>
    <mergeCell ref="G15:I16"/>
    <mergeCell ref="J15:K16"/>
    <mergeCell ref="A12:B13"/>
    <mergeCell ref="G6:I7"/>
    <mergeCell ref="J46:K47"/>
    <mergeCell ref="O46:Q47"/>
    <mergeCell ref="L40:N41"/>
    <mergeCell ref="E19:F19"/>
    <mergeCell ref="E14:F14"/>
    <mergeCell ref="E17:F17"/>
    <mergeCell ref="E15:F15"/>
    <mergeCell ref="E16:F16"/>
    <mergeCell ref="AK35:AL35"/>
    <mergeCell ref="A6:B7"/>
    <mergeCell ref="E6:F6"/>
  </mergeCells>
  <phoneticPr fontId="1"/>
  <pageMargins left="0.59055118110236227" right="0.39370078740157483" top="0.98425196850393704" bottom="0.98425196850393704" header="0.51181102362204722" footer="0.51181102362204722"/>
  <pageSetup paperSize="9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11"/>
  </sheetPr>
  <dimension ref="A1:AO73"/>
  <sheetViews>
    <sheetView topLeftCell="A55" workbookViewId="0">
      <selection activeCell="AO41" sqref="AO41"/>
    </sheetView>
  </sheetViews>
  <sheetFormatPr defaultRowHeight="24.95" customHeight="1"/>
  <cols>
    <col min="1" max="39" width="1.69921875" customWidth="1"/>
  </cols>
  <sheetData>
    <row r="1" spans="1:41" ht="24.95" customHeight="1">
      <c r="F1" s="4" t="s">
        <v>51</v>
      </c>
      <c r="AI1" s="3" t="s">
        <v>39</v>
      </c>
      <c r="AJ1" s="3"/>
      <c r="AK1" s="51">
        <v>1</v>
      </c>
      <c r="AL1" s="51"/>
    </row>
    <row r="2" spans="1:41" ht="36" customHeight="1">
      <c r="L2" t="s">
        <v>3</v>
      </c>
      <c r="S2" s="5" t="s">
        <v>0</v>
      </c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41" ht="24.95" customHeight="1">
      <c r="S3" s="7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41" ht="24.75" customHeight="1">
      <c r="A4" s="77" t="s">
        <v>38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</row>
    <row r="5" spans="1:41" ht="24.95" customHeight="1" thickBot="1">
      <c r="A5" s="1"/>
      <c r="B5" s="2"/>
      <c r="C5" s="2"/>
      <c r="D5" s="2"/>
      <c r="V5" t="s">
        <v>40</v>
      </c>
    </row>
    <row r="6" spans="1:41" ht="24.95" customHeight="1">
      <c r="A6" s="53" t="s">
        <v>41</v>
      </c>
      <c r="B6" s="53"/>
      <c r="C6" s="2"/>
      <c r="D6" s="2"/>
      <c r="E6" s="50">
        <f ca="1">INT(RAND()*4+2)*10</f>
        <v>50</v>
      </c>
      <c r="F6" s="50"/>
      <c r="G6" s="50" t="s">
        <v>34</v>
      </c>
      <c r="H6" s="50"/>
      <c r="I6" s="50"/>
      <c r="J6" s="50" t="s">
        <v>42</v>
      </c>
      <c r="K6" s="50"/>
      <c r="L6" s="63"/>
      <c r="M6" s="63"/>
      <c r="N6" s="63"/>
      <c r="O6" s="47" t="s">
        <v>33</v>
      </c>
      <c r="P6" s="48"/>
      <c r="Q6" s="48"/>
      <c r="R6" s="71">
        <f ca="1">E6</f>
        <v>50</v>
      </c>
      <c r="S6" s="72"/>
      <c r="T6" s="72" t="s">
        <v>79</v>
      </c>
      <c r="U6" s="72"/>
      <c r="V6" s="72">
        <v>60</v>
      </c>
      <c r="W6" s="72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5"/>
    </row>
    <row r="7" spans="1:41" ht="24.95" customHeight="1" thickBot="1">
      <c r="A7" s="53"/>
      <c r="B7" s="53"/>
      <c r="C7" s="2"/>
      <c r="D7" s="2"/>
      <c r="E7" s="50"/>
      <c r="F7" s="50"/>
      <c r="G7" s="50"/>
      <c r="H7" s="50"/>
      <c r="I7" s="50"/>
      <c r="J7" s="50"/>
      <c r="K7" s="50"/>
      <c r="L7" s="63"/>
      <c r="M7" s="63"/>
      <c r="N7" s="63"/>
      <c r="O7" s="47"/>
      <c r="P7" s="48"/>
      <c r="Q7" s="48"/>
      <c r="R7" s="73"/>
      <c r="S7" s="74"/>
      <c r="T7" s="74"/>
      <c r="U7" s="74"/>
      <c r="V7" s="74"/>
      <c r="W7" s="74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8"/>
    </row>
    <row r="8" spans="1:41" ht="15" customHeight="1" thickBot="1">
      <c r="E8" s="8"/>
      <c r="F8" s="8"/>
      <c r="G8" s="8"/>
      <c r="H8" s="8"/>
      <c r="I8" s="8"/>
      <c r="J8" s="8"/>
      <c r="K8" s="8"/>
      <c r="L8" s="8"/>
      <c r="M8" s="20"/>
      <c r="N8" s="20"/>
      <c r="O8" s="20"/>
      <c r="P8" s="20"/>
      <c r="Q8" s="20"/>
      <c r="R8" s="20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</row>
    <row r="9" spans="1:41" ht="24.95" customHeight="1">
      <c r="A9" s="53" t="s">
        <v>43</v>
      </c>
      <c r="B9" s="53"/>
      <c r="C9" s="2"/>
      <c r="D9" s="2"/>
      <c r="E9" s="50">
        <f ca="1">E6-10</f>
        <v>40</v>
      </c>
      <c r="F9" s="50"/>
      <c r="G9" s="50" t="s">
        <v>34</v>
      </c>
      <c r="H9" s="50"/>
      <c r="I9" s="50"/>
      <c r="J9" s="50" t="s">
        <v>42</v>
      </c>
      <c r="K9" s="50"/>
      <c r="L9" s="63"/>
      <c r="M9" s="63"/>
      <c r="N9" s="63"/>
      <c r="O9" s="47" t="s">
        <v>33</v>
      </c>
      <c r="P9" s="48"/>
      <c r="Q9" s="48"/>
      <c r="R9" s="33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5"/>
    </row>
    <row r="10" spans="1:41" ht="24.95" customHeight="1" thickBot="1">
      <c r="A10" s="53"/>
      <c r="B10" s="53"/>
      <c r="C10" s="2"/>
      <c r="D10" s="2"/>
      <c r="E10" s="50"/>
      <c r="F10" s="50"/>
      <c r="G10" s="50"/>
      <c r="H10" s="50"/>
      <c r="I10" s="50"/>
      <c r="J10" s="50"/>
      <c r="K10" s="50"/>
      <c r="L10" s="63"/>
      <c r="M10" s="63"/>
      <c r="N10" s="63"/>
      <c r="O10" s="47"/>
      <c r="P10" s="48"/>
      <c r="Q10" s="48"/>
      <c r="R10" s="36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8"/>
    </row>
    <row r="11" spans="1:41" ht="15" customHeight="1" thickBot="1">
      <c r="E11" s="8"/>
      <c r="F11" s="8"/>
      <c r="G11" s="8"/>
      <c r="H11" s="8"/>
      <c r="I11" s="8"/>
      <c r="J11" s="8"/>
      <c r="K11" s="8"/>
      <c r="L11" s="8"/>
      <c r="M11" s="20"/>
      <c r="N11" s="20"/>
      <c r="O11" s="20"/>
      <c r="P11" s="20"/>
      <c r="Q11" s="20"/>
      <c r="R11" s="20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</row>
    <row r="12" spans="1:41" ht="24.95" customHeight="1">
      <c r="A12" s="53" t="s">
        <v>44</v>
      </c>
      <c r="B12" s="53"/>
      <c r="C12" s="2"/>
      <c r="D12" s="2"/>
      <c r="E12" s="50">
        <f ca="1">INT(RAND()*8+2)*6</f>
        <v>42</v>
      </c>
      <c r="F12" s="50"/>
      <c r="G12" s="50" t="s">
        <v>34</v>
      </c>
      <c r="H12" s="50"/>
      <c r="I12" s="50"/>
      <c r="J12" s="50" t="s">
        <v>42</v>
      </c>
      <c r="K12" s="50"/>
      <c r="L12" s="63"/>
      <c r="M12" s="63"/>
      <c r="N12" s="63"/>
      <c r="O12" s="47" t="s">
        <v>33</v>
      </c>
      <c r="P12" s="48"/>
      <c r="Q12" s="48"/>
      <c r="R12" s="33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5"/>
    </row>
    <row r="13" spans="1:41" ht="24.95" customHeight="1" thickBot="1">
      <c r="A13" s="53"/>
      <c r="B13" s="53"/>
      <c r="C13" s="2"/>
      <c r="D13" s="2"/>
      <c r="E13" s="50"/>
      <c r="F13" s="50"/>
      <c r="G13" s="50"/>
      <c r="H13" s="50"/>
      <c r="I13" s="50"/>
      <c r="J13" s="50"/>
      <c r="K13" s="50"/>
      <c r="L13" s="63"/>
      <c r="M13" s="63"/>
      <c r="N13" s="63"/>
      <c r="O13" s="47"/>
      <c r="P13" s="48"/>
      <c r="Q13" s="48"/>
      <c r="R13" s="36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8"/>
    </row>
    <row r="14" spans="1:41" ht="15" customHeight="1" thickBot="1">
      <c r="E14" s="61" t="s">
        <v>52</v>
      </c>
      <c r="F14" s="61"/>
      <c r="G14" s="8"/>
      <c r="H14" s="8"/>
      <c r="I14" s="8"/>
      <c r="J14" s="8"/>
      <c r="K14" s="8"/>
      <c r="L14" s="8"/>
      <c r="M14" s="20"/>
      <c r="N14" s="20"/>
      <c r="O14" s="20"/>
      <c r="P14" s="20"/>
      <c r="Q14" s="20"/>
      <c r="R14" s="20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O14" t="s">
        <v>45</v>
      </c>
    </row>
    <row r="15" spans="1:41" ht="24.95" customHeight="1">
      <c r="A15" s="53" t="s">
        <v>46</v>
      </c>
      <c r="B15" s="53"/>
      <c r="C15" s="2"/>
      <c r="D15" s="2"/>
      <c r="E15" s="50">
        <f ca="1">INT(RAND()*8+2)*5</f>
        <v>45</v>
      </c>
      <c r="F15" s="50"/>
      <c r="G15" s="50" t="s">
        <v>34</v>
      </c>
      <c r="H15" s="50"/>
      <c r="I15" s="50"/>
      <c r="J15" s="50" t="s">
        <v>42</v>
      </c>
      <c r="K15" s="50"/>
      <c r="L15" s="63"/>
      <c r="M15" s="63"/>
      <c r="N15" s="63"/>
      <c r="O15" s="47" t="s">
        <v>33</v>
      </c>
      <c r="P15" s="48"/>
      <c r="Q15" s="48"/>
      <c r="R15" s="33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5"/>
      <c r="AO15" t="s">
        <v>45</v>
      </c>
    </row>
    <row r="16" spans="1:41" ht="24.95" customHeight="1" thickBot="1">
      <c r="A16" s="53"/>
      <c r="B16" s="53"/>
      <c r="C16" s="2"/>
      <c r="D16" s="2"/>
      <c r="E16" s="50"/>
      <c r="F16" s="50"/>
      <c r="G16" s="50"/>
      <c r="H16" s="50"/>
      <c r="I16" s="50"/>
      <c r="J16" s="50"/>
      <c r="K16" s="50"/>
      <c r="L16" s="63"/>
      <c r="M16" s="63"/>
      <c r="N16" s="63"/>
      <c r="O16" s="47"/>
      <c r="P16" s="48"/>
      <c r="Q16" s="48"/>
      <c r="R16" s="36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8"/>
    </row>
    <row r="17" spans="1:40" ht="15" customHeight="1" thickBot="1">
      <c r="E17" s="61">
        <f ca="1">INT(RAND()*4+1)</f>
        <v>3</v>
      </c>
      <c r="F17" s="61"/>
      <c r="G17" s="8"/>
      <c r="H17" s="8"/>
      <c r="I17" s="8"/>
      <c r="J17" s="8"/>
      <c r="K17" s="8"/>
      <c r="L17" s="8"/>
      <c r="M17" s="20"/>
      <c r="N17" s="20"/>
      <c r="O17" s="20"/>
      <c r="P17" s="20"/>
      <c r="Q17" s="20"/>
      <c r="R17" s="20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</row>
    <row r="18" spans="1:40" ht="24.95" customHeight="1">
      <c r="A18" s="53" t="s">
        <v>47</v>
      </c>
      <c r="B18" s="53"/>
      <c r="C18" s="2"/>
      <c r="D18" s="2"/>
      <c r="E18" s="50">
        <f ca="1">INT(RAND()*8+2)*6</f>
        <v>54</v>
      </c>
      <c r="F18" s="50"/>
      <c r="G18" s="50" t="s">
        <v>35</v>
      </c>
      <c r="H18" s="50"/>
      <c r="I18" s="50"/>
      <c r="J18" s="50" t="s">
        <v>48</v>
      </c>
      <c r="K18" s="50"/>
      <c r="L18" s="63"/>
      <c r="M18" s="63"/>
      <c r="N18" s="63"/>
      <c r="O18" s="47" t="s">
        <v>34</v>
      </c>
      <c r="P18" s="48"/>
      <c r="Q18" s="48"/>
      <c r="R18" s="33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5"/>
      <c r="AN18" t="s">
        <v>28</v>
      </c>
    </row>
    <row r="19" spans="1:40" ht="24.95" customHeight="1" thickBot="1">
      <c r="A19" s="53"/>
      <c r="B19" s="53"/>
      <c r="C19" s="2"/>
      <c r="D19" s="2"/>
      <c r="E19" s="50"/>
      <c r="F19" s="50"/>
      <c r="G19" s="50"/>
      <c r="H19" s="50"/>
      <c r="I19" s="50"/>
      <c r="J19" s="50"/>
      <c r="K19" s="50"/>
      <c r="L19" s="63"/>
      <c r="M19" s="63"/>
      <c r="N19" s="63"/>
      <c r="O19" s="47"/>
      <c r="P19" s="48"/>
      <c r="Q19" s="48"/>
      <c r="R19" s="36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8"/>
    </row>
    <row r="20" spans="1:40" ht="15" customHeight="1" thickBot="1">
      <c r="E20" s="61">
        <f ca="1">INT(RAND()*4+1)</f>
        <v>1</v>
      </c>
      <c r="F20" s="61"/>
      <c r="G20" s="8"/>
      <c r="H20" s="8"/>
      <c r="I20" s="8"/>
      <c r="J20" s="8"/>
      <c r="K20" s="8"/>
      <c r="L20" s="8"/>
      <c r="M20" s="20"/>
      <c r="N20" s="20"/>
      <c r="O20" s="20"/>
      <c r="P20" s="20"/>
      <c r="Q20" s="20"/>
      <c r="R20" s="20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</row>
    <row r="21" spans="1:40" ht="24.95" customHeight="1">
      <c r="A21" s="53" t="s">
        <v>27</v>
      </c>
      <c r="B21" s="53"/>
      <c r="C21" s="2"/>
      <c r="D21" s="2"/>
      <c r="E21" s="50">
        <f ca="1">E15-5</f>
        <v>40</v>
      </c>
      <c r="F21" s="50"/>
      <c r="G21" s="50" t="s">
        <v>35</v>
      </c>
      <c r="H21" s="50"/>
      <c r="I21" s="50"/>
      <c r="J21" s="50" t="s">
        <v>48</v>
      </c>
      <c r="K21" s="50"/>
      <c r="L21" s="63"/>
      <c r="M21" s="63"/>
      <c r="N21" s="63"/>
      <c r="O21" s="47" t="s">
        <v>34</v>
      </c>
      <c r="P21" s="48"/>
      <c r="Q21" s="48"/>
      <c r="R21" s="33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5"/>
      <c r="AN21" t="s">
        <v>28</v>
      </c>
    </row>
    <row r="22" spans="1:40" ht="24.95" customHeight="1" thickBot="1">
      <c r="A22" s="53"/>
      <c r="B22" s="53"/>
      <c r="C22" s="2"/>
      <c r="D22" s="2"/>
      <c r="E22" s="50"/>
      <c r="F22" s="50"/>
      <c r="G22" s="50"/>
      <c r="H22" s="50"/>
      <c r="I22" s="50"/>
      <c r="J22" s="50"/>
      <c r="K22" s="50"/>
      <c r="L22" s="63"/>
      <c r="M22" s="63"/>
      <c r="N22" s="63"/>
      <c r="O22" s="47"/>
      <c r="P22" s="48"/>
      <c r="Q22" s="48"/>
      <c r="R22" s="36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8"/>
      <c r="AN22" t="s">
        <v>28</v>
      </c>
    </row>
    <row r="23" spans="1:40" ht="15" customHeight="1" thickBot="1">
      <c r="E23" s="61">
        <f ca="1">INT(RAND()*4+1)</f>
        <v>3</v>
      </c>
      <c r="F23" s="61"/>
      <c r="G23" s="8"/>
      <c r="H23" s="8"/>
      <c r="I23" s="8"/>
      <c r="J23" s="8"/>
      <c r="K23" s="8"/>
      <c r="L23" s="8"/>
      <c r="M23" s="20"/>
      <c r="N23" s="20"/>
      <c r="O23" s="20"/>
      <c r="P23" s="20"/>
      <c r="Q23" s="20"/>
      <c r="R23" s="20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</row>
    <row r="24" spans="1:40" ht="24.95" customHeight="1">
      <c r="A24" s="53" t="s">
        <v>29</v>
      </c>
      <c r="B24" s="53"/>
      <c r="C24" s="2"/>
      <c r="D24" s="2"/>
      <c r="E24" s="50">
        <f ca="1">INT(RAND()*8+2)*6</f>
        <v>36</v>
      </c>
      <c r="F24" s="50"/>
      <c r="G24" s="50" t="s">
        <v>35</v>
      </c>
      <c r="H24" s="50"/>
      <c r="I24" s="50"/>
      <c r="J24" s="50" t="s">
        <v>48</v>
      </c>
      <c r="K24" s="50"/>
      <c r="L24" s="63"/>
      <c r="M24" s="63"/>
      <c r="N24" s="63"/>
      <c r="O24" s="47" t="s">
        <v>34</v>
      </c>
      <c r="P24" s="48"/>
      <c r="Q24" s="48"/>
      <c r="R24" s="33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5"/>
      <c r="AN24" t="s">
        <v>28</v>
      </c>
    </row>
    <row r="25" spans="1:40" ht="24.95" customHeight="1" thickBot="1">
      <c r="A25" s="53"/>
      <c r="B25" s="53"/>
      <c r="C25" s="2"/>
      <c r="D25" s="2"/>
      <c r="E25" s="50"/>
      <c r="F25" s="50"/>
      <c r="G25" s="50"/>
      <c r="H25" s="50"/>
      <c r="I25" s="50"/>
      <c r="J25" s="50"/>
      <c r="K25" s="50"/>
      <c r="L25" s="63"/>
      <c r="M25" s="63"/>
      <c r="N25" s="63"/>
      <c r="O25" s="47"/>
      <c r="P25" s="48"/>
      <c r="Q25" s="48"/>
      <c r="R25" s="36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8"/>
      <c r="AN25" t="s">
        <v>28</v>
      </c>
    </row>
    <row r="26" spans="1:40" ht="15" customHeight="1" thickBot="1">
      <c r="E26" s="61">
        <f ca="1">INT(RAND()*4+1)</f>
        <v>4</v>
      </c>
      <c r="F26" s="61"/>
      <c r="G26" s="8"/>
      <c r="H26" s="8"/>
      <c r="I26" s="8"/>
      <c r="J26" s="8"/>
      <c r="K26" s="8"/>
      <c r="L26" s="8"/>
      <c r="M26" s="20"/>
      <c r="N26" s="20"/>
      <c r="O26" s="20"/>
      <c r="P26" s="20"/>
      <c r="Q26" s="20"/>
      <c r="R26" s="20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</row>
    <row r="27" spans="1:40" ht="24.95" customHeight="1">
      <c r="A27" s="53" t="s">
        <v>30</v>
      </c>
      <c r="B27" s="53"/>
      <c r="C27" s="2"/>
      <c r="D27" s="2"/>
      <c r="E27" s="50">
        <f ca="1">INT(RAND()*8+2)*5</f>
        <v>30</v>
      </c>
      <c r="F27" s="50"/>
      <c r="G27" s="50" t="s">
        <v>35</v>
      </c>
      <c r="H27" s="50"/>
      <c r="I27" s="50"/>
      <c r="J27" s="50" t="s">
        <v>48</v>
      </c>
      <c r="K27" s="50"/>
      <c r="L27" s="63"/>
      <c r="M27" s="63"/>
      <c r="N27" s="63"/>
      <c r="O27" s="47" t="s">
        <v>34</v>
      </c>
      <c r="P27" s="48"/>
      <c r="Q27" s="48"/>
      <c r="R27" s="33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5"/>
      <c r="AN27" t="s">
        <v>28</v>
      </c>
    </row>
    <row r="28" spans="1:40" ht="24.95" customHeight="1" thickBot="1">
      <c r="A28" s="53"/>
      <c r="B28" s="53"/>
      <c r="C28" s="2"/>
      <c r="D28" s="2"/>
      <c r="E28" s="50"/>
      <c r="F28" s="50"/>
      <c r="G28" s="50"/>
      <c r="H28" s="50"/>
      <c r="I28" s="50"/>
      <c r="J28" s="50"/>
      <c r="K28" s="50"/>
      <c r="L28" s="63"/>
      <c r="M28" s="63"/>
      <c r="N28" s="63"/>
      <c r="O28" s="47"/>
      <c r="P28" s="48"/>
      <c r="Q28" s="48"/>
      <c r="R28" s="36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8"/>
    </row>
    <row r="29" spans="1:40" ht="15" customHeight="1" thickBot="1">
      <c r="E29" s="8"/>
      <c r="F29" s="8"/>
      <c r="G29" s="8"/>
      <c r="H29" s="8"/>
      <c r="I29" s="8"/>
      <c r="J29" s="8"/>
      <c r="K29" s="8"/>
      <c r="L29" s="8"/>
      <c r="M29" s="20"/>
      <c r="N29" s="20"/>
      <c r="O29" s="20"/>
      <c r="P29" s="20"/>
      <c r="Q29" s="20"/>
      <c r="R29" s="20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</row>
    <row r="30" spans="1:40" ht="24.95" customHeight="1">
      <c r="A30" s="53" t="s">
        <v>31</v>
      </c>
      <c r="B30" s="53"/>
      <c r="C30" s="50" t="s">
        <v>52</v>
      </c>
      <c r="D30" s="50"/>
      <c r="E30" s="76">
        <f ca="1">INT(RAND()*8+2)*5+65</f>
        <v>85</v>
      </c>
      <c r="F30" s="76"/>
      <c r="G30" s="50" t="s">
        <v>34</v>
      </c>
      <c r="H30" s="50"/>
      <c r="I30" s="50"/>
      <c r="J30" s="50" t="s">
        <v>42</v>
      </c>
      <c r="K30" s="50"/>
      <c r="L30" s="63"/>
      <c r="M30" s="63"/>
      <c r="N30" s="63"/>
      <c r="O30" s="47" t="s">
        <v>33</v>
      </c>
      <c r="P30" s="48"/>
      <c r="Q30" s="48"/>
      <c r="R30" s="33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5"/>
    </row>
    <row r="31" spans="1:40" ht="24.95" customHeight="1" thickBot="1">
      <c r="A31" s="53"/>
      <c r="B31" s="53"/>
      <c r="C31" s="50"/>
      <c r="D31" s="50"/>
      <c r="E31" s="76"/>
      <c r="F31" s="76"/>
      <c r="G31" s="50"/>
      <c r="H31" s="50"/>
      <c r="I31" s="50"/>
      <c r="J31" s="50"/>
      <c r="K31" s="50"/>
      <c r="L31" s="63"/>
      <c r="M31" s="63"/>
      <c r="N31" s="63"/>
      <c r="O31" s="47"/>
      <c r="P31" s="48"/>
      <c r="Q31" s="48"/>
      <c r="R31" s="36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8"/>
    </row>
    <row r="32" spans="1:40" ht="15" customHeight="1" thickBot="1">
      <c r="A32" s="2"/>
      <c r="B32" s="2"/>
      <c r="C32" s="2"/>
      <c r="D32" s="2"/>
      <c r="E32" s="10"/>
      <c r="F32" s="10"/>
      <c r="G32" s="9"/>
      <c r="H32" s="9"/>
      <c r="I32" s="10"/>
      <c r="J32" s="10"/>
      <c r="M32" s="16"/>
      <c r="N32" s="16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</row>
    <row r="33" spans="1:41" ht="24.95" customHeight="1">
      <c r="A33" s="53" t="s">
        <v>49</v>
      </c>
      <c r="B33" s="53"/>
      <c r="C33" s="50" t="s">
        <v>53</v>
      </c>
      <c r="D33" s="50"/>
      <c r="E33" s="76">
        <f ca="1">E30+15</f>
        <v>100</v>
      </c>
      <c r="F33" s="76"/>
      <c r="G33" s="50" t="s">
        <v>35</v>
      </c>
      <c r="H33" s="50"/>
      <c r="I33" s="50"/>
      <c r="J33" s="50" t="s">
        <v>48</v>
      </c>
      <c r="K33" s="50"/>
      <c r="L33" s="63"/>
      <c r="M33" s="63"/>
      <c r="N33" s="63"/>
      <c r="O33" s="47" t="s">
        <v>34</v>
      </c>
      <c r="P33" s="48"/>
      <c r="Q33" s="48"/>
      <c r="R33" s="33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5"/>
    </row>
    <row r="34" spans="1:41" ht="24.95" customHeight="1" thickBot="1">
      <c r="A34" s="53"/>
      <c r="B34" s="53"/>
      <c r="C34" s="50"/>
      <c r="D34" s="50"/>
      <c r="E34" s="76"/>
      <c r="F34" s="76"/>
      <c r="G34" s="50"/>
      <c r="H34" s="50"/>
      <c r="I34" s="50"/>
      <c r="J34" s="50"/>
      <c r="K34" s="50"/>
      <c r="L34" s="63"/>
      <c r="M34" s="63"/>
      <c r="N34" s="63"/>
      <c r="O34" s="47"/>
      <c r="P34" s="48"/>
      <c r="Q34" s="48"/>
      <c r="R34" s="36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8"/>
    </row>
    <row r="35" spans="1:41" ht="24.95" customHeight="1">
      <c r="F35" s="4" t="str">
        <f>IF(F1="","",F1)</f>
        <v>時間と分数②</v>
      </c>
      <c r="AI35" s="3" t="str">
        <f>IF(AI1="","",AI1)</f>
        <v>№</v>
      </c>
      <c r="AJ35" s="3"/>
      <c r="AK35" s="51">
        <f>AK1</f>
        <v>1</v>
      </c>
      <c r="AL35" s="51"/>
    </row>
    <row r="36" spans="1:41" ht="24.95" customHeight="1">
      <c r="G36" s="6" t="s">
        <v>1</v>
      </c>
      <c r="H36" s="2"/>
      <c r="I36" s="2"/>
      <c r="S36" s="5" t="str">
        <f>IF(S2="","",S2)</f>
        <v>名前</v>
      </c>
      <c r="T36" s="3"/>
      <c r="U36" s="3"/>
      <c r="V36" s="3"/>
      <c r="W36" s="3" t="str">
        <f>IF(W2="","",W2)</f>
        <v/>
      </c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</row>
    <row r="37" spans="1:41" ht="24.95" customHeight="1">
      <c r="G37" s="6"/>
      <c r="H37" s="2"/>
      <c r="I37" s="2"/>
      <c r="S37" s="7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</row>
    <row r="38" spans="1:41" ht="24.75" customHeight="1">
      <c r="A38" s="52" t="s">
        <v>38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</row>
    <row r="39" spans="1:41" ht="24.95" customHeight="1" thickBot="1">
      <c r="A39" s="1"/>
      <c r="B39" s="2"/>
      <c r="C39" s="46" t="s">
        <v>80</v>
      </c>
      <c r="D39" s="2"/>
      <c r="V39" t="s">
        <v>40</v>
      </c>
    </row>
    <row r="40" spans="1:41" ht="24.95" customHeight="1">
      <c r="A40" s="53" t="s">
        <v>41</v>
      </c>
      <c r="B40" s="53"/>
      <c r="C40" s="2"/>
      <c r="D40" s="2"/>
      <c r="E40" s="50">
        <f ca="1">E6</f>
        <v>50</v>
      </c>
      <c r="F40" s="50"/>
      <c r="G40" s="50" t="s">
        <v>34</v>
      </c>
      <c r="H40" s="50"/>
      <c r="I40" s="50"/>
      <c r="J40" s="50" t="s">
        <v>42</v>
      </c>
      <c r="K40" s="50"/>
      <c r="L40" s="82">
        <f ca="1">R40/GCD(R40,R41)</f>
        <v>5</v>
      </c>
      <c r="M40" s="83"/>
      <c r="N40" s="84"/>
      <c r="O40" s="47" t="s">
        <v>33</v>
      </c>
      <c r="P40" s="48"/>
      <c r="Q40" s="48"/>
      <c r="R40" s="80">
        <f ca="1">E40</f>
        <v>50</v>
      </c>
      <c r="S40" s="81"/>
      <c r="T40" s="81"/>
      <c r="U40" s="66">
        <f ca="1">E40</f>
        <v>50</v>
      </c>
      <c r="V40" s="67"/>
      <c r="W40" s="67" t="s">
        <v>79</v>
      </c>
      <c r="X40" s="67"/>
      <c r="Y40" s="67">
        <v>60</v>
      </c>
      <c r="Z40" s="67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5"/>
    </row>
    <row r="41" spans="1:41" ht="24.95" customHeight="1" thickBot="1">
      <c r="A41" s="53"/>
      <c r="B41" s="53"/>
      <c r="C41" s="2"/>
      <c r="D41" s="2"/>
      <c r="E41" s="50"/>
      <c r="F41" s="50"/>
      <c r="G41" s="50"/>
      <c r="H41" s="50"/>
      <c r="I41" s="50"/>
      <c r="J41" s="50"/>
      <c r="K41" s="50"/>
      <c r="L41" s="57">
        <f ca="1">R41/GCD(R40,R41)</f>
        <v>6</v>
      </c>
      <c r="M41" s="58"/>
      <c r="N41" s="59"/>
      <c r="O41" s="47"/>
      <c r="P41" s="48"/>
      <c r="Q41" s="48"/>
      <c r="R41" s="78">
        <v>60</v>
      </c>
      <c r="S41" s="79"/>
      <c r="T41" s="79"/>
      <c r="U41" s="68"/>
      <c r="V41" s="69"/>
      <c r="W41" s="69"/>
      <c r="X41" s="69"/>
      <c r="Y41" s="69"/>
      <c r="Z41" s="69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8"/>
    </row>
    <row r="42" spans="1:41" ht="15" customHeight="1" thickBot="1">
      <c r="E42" s="8"/>
      <c r="F42" s="8"/>
      <c r="G42" s="8"/>
      <c r="H42" s="8"/>
      <c r="I42" s="8"/>
      <c r="J42" s="8"/>
      <c r="K42" s="8"/>
      <c r="L42" s="41"/>
      <c r="M42" s="41"/>
      <c r="N42" s="41"/>
      <c r="O42" s="20"/>
      <c r="P42" s="20"/>
      <c r="Q42" s="20"/>
      <c r="R42" s="20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</row>
    <row r="43" spans="1:41" ht="24.95" customHeight="1">
      <c r="A43" s="53" t="s">
        <v>43</v>
      </c>
      <c r="B43" s="53"/>
      <c r="C43" s="2"/>
      <c r="D43" s="2"/>
      <c r="E43" s="50">
        <f ca="1">E9</f>
        <v>40</v>
      </c>
      <c r="F43" s="50"/>
      <c r="G43" s="50" t="s">
        <v>34</v>
      </c>
      <c r="H43" s="50"/>
      <c r="I43" s="50"/>
      <c r="J43" s="50" t="s">
        <v>42</v>
      </c>
      <c r="K43" s="50"/>
      <c r="L43" s="82">
        <f ca="1">R43/GCD(R43,R44)</f>
        <v>2</v>
      </c>
      <c r="M43" s="83"/>
      <c r="N43" s="84"/>
      <c r="O43" s="47" t="s">
        <v>33</v>
      </c>
      <c r="P43" s="48"/>
      <c r="Q43" s="48"/>
      <c r="R43" s="80">
        <f ca="1">E43</f>
        <v>40</v>
      </c>
      <c r="S43" s="81"/>
      <c r="T43" s="81"/>
      <c r="U43" s="66">
        <f ca="1">E43</f>
        <v>40</v>
      </c>
      <c r="V43" s="67"/>
      <c r="W43" s="67" t="s">
        <v>79</v>
      </c>
      <c r="X43" s="67"/>
      <c r="Y43" s="67">
        <v>60</v>
      </c>
      <c r="Z43" s="67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5"/>
    </row>
    <row r="44" spans="1:41" ht="24.95" customHeight="1" thickBot="1">
      <c r="A44" s="53"/>
      <c r="B44" s="53"/>
      <c r="C44" s="2"/>
      <c r="D44" s="2"/>
      <c r="E44" s="50"/>
      <c r="F44" s="50"/>
      <c r="G44" s="50"/>
      <c r="H44" s="50"/>
      <c r="I44" s="50"/>
      <c r="J44" s="50"/>
      <c r="K44" s="50"/>
      <c r="L44" s="57">
        <f ca="1">R44/GCD(R43,R44)</f>
        <v>3</v>
      </c>
      <c r="M44" s="58"/>
      <c r="N44" s="59"/>
      <c r="O44" s="47"/>
      <c r="P44" s="48"/>
      <c r="Q44" s="48"/>
      <c r="R44" s="78">
        <v>60</v>
      </c>
      <c r="S44" s="79"/>
      <c r="T44" s="79"/>
      <c r="U44" s="68"/>
      <c r="V44" s="69"/>
      <c r="W44" s="69"/>
      <c r="X44" s="69"/>
      <c r="Y44" s="69"/>
      <c r="Z44" s="69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8"/>
    </row>
    <row r="45" spans="1:41" ht="15" customHeight="1" thickBot="1">
      <c r="E45" s="8"/>
      <c r="F45" s="8"/>
      <c r="G45" s="8"/>
      <c r="H45" s="8"/>
      <c r="I45" s="8"/>
      <c r="J45" s="8"/>
      <c r="K45" s="8"/>
      <c r="L45" s="41"/>
      <c r="M45" s="41"/>
      <c r="N45" s="41"/>
      <c r="O45" s="20"/>
      <c r="P45" s="20"/>
      <c r="Q45" s="20"/>
      <c r="R45" s="20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</row>
    <row r="46" spans="1:41" ht="24.95" customHeight="1">
      <c r="A46" s="53" t="s">
        <v>44</v>
      </c>
      <c r="B46" s="53"/>
      <c r="C46" s="2"/>
      <c r="D46" s="2"/>
      <c r="E46" s="50">
        <f ca="1">E12</f>
        <v>42</v>
      </c>
      <c r="F46" s="50"/>
      <c r="G46" s="50" t="s">
        <v>34</v>
      </c>
      <c r="H46" s="50"/>
      <c r="I46" s="50"/>
      <c r="J46" s="50" t="s">
        <v>42</v>
      </c>
      <c r="K46" s="50"/>
      <c r="L46" s="82">
        <f ca="1">R46/GCD(R46,R47)</f>
        <v>7</v>
      </c>
      <c r="M46" s="83"/>
      <c r="N46" s="84"/>
      <c r="O46" s="47" t="s">
        <v>33</v>
      </c>
      <c r="P46" s="48"/>
      <c r="Q46" s="48"/>
      <c r="R46" s="80">
        <f ca="1">E46</f>
        <v>42</v>
      </c>
      <c r="S46" s="81"/>
      <c r="T46" s="81"/>
      <c r="U46" s="66">
        <f ca="1">E46</f>
        <v>42</v>
      </c>
      <c r="V46" s="67"/>
      <c r="W46" s="67" t="s">
        <v>79</v>
      </c>
      <c r="X46" s="67"/>
      <c r="Y46" s="67">
        <v>60</v>
      </c>
      <c r="Z46" s="67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5"/>
    </row>
    <row r="47" spans="1:41" ht="24.95" customHeight="1" thickBot="1">
      <c r="A47" s="53"/>
      <c r="B47" s="53"/>
      <c r="C47" s="2"/>
      <c r="D47" s="2"/>
      <c r="E47" s="50"/>
      <c r="F47" s="50"/>
      <c r="G47" s="50"/>
      <c r="H47" s="50"/>
      <c r="I47" s="50"/>
      <c r="J47" s="50"/>
      <c r="K47" s="50"/>
      <c r="L47" s="57">
        <f ca="1">R47/GCD(R46,R47)</f>
        <v>10</v>
      </c>
      <c r="M47" s="58"/>
      <c r="N47" s="59"/>
      <c r="O47" s="47"/>
      <c r="P47" s="48"/>
      <c r="Q47" s="48"/>
      <c r="R47" s="78">
        <v>60</v>
      </c>
      <c r="S47" s="79"/>
      <c r="T47" s="79"/>
      <c r="U47" s="68"/>
      <c r="V47" s="69"/>
      <c r="W47" s="69"/>
      <c r="X47" s="69"/>
      <c r="Y47" s="69"/>
      <c r="Z47" s="69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8"/>
    </row>
    <row r="48" spans="1:41" ht="15" customHeight="1" thickBot="1">
      <c r="E48" s="61" t="s">
        <v>52</v>
      </c>
      <c r="F48" s="61"/>
      <c r="G48" s="8"/>
      <c r="H48" s="8"/>
      <c r="I48" s="8"/>
      <c r="J48" s="8"/>
      <c r="K48" s="8"/>
      <c r="L48" s="41"/>
      <c r="M48" s="41"/>
      <c r="N48" s="41"/>
      <c r="O48" s="20"/>
      <c r="P48" s="20"/>
      <c r="Q48" s="20"/>
      <c r="R48" s="20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O48" t="s">
        <v>45</v>
      </c>
    </row>
    <row r="49" spans="1:41" ht="24.95" customHeight="1">
      <c r="A49" s="53" t="s">
        <v>46</v>
      </c>
      <c r="B49" s="53"/>
      <c r="C49" s="2"/>
      <c r="D49" s="2"/>
      <c r="E49" s="50">
        <f ca="1">E15</f>
        <v>45</v>
      </c>
      <c r="F49" s="50"/>
      <c r="G49" s="50" t="s">
        <v>34</v>
      </c>
      <c r="H49" s="50"/>
      <c r="I49" s="50"/>
      <c r="J49" s="50" t="s">
        <v>42</v>
      </c>
      <c r="K49" s="50"/>
      <c r="L49" s="54">
        <f ca="1">R49/GCD(R49,R50)</f>
        <v>3</v>
      </c>
      <c r="M49" s="55"/>
      <c r="N49" s="56"/>
      <c r="O49" s="47" t="s">
        <v>33</v>
      </c>
      <c r="P49" s="48"/>
      <c r="Q49" s="48"/>
      <c r="R49" s="80">
        <f ca="1">E49</f>
        <v>45</v>
      </c>
      <c r="S49" s="81"/>
      <c r="T49" s="81"/>
      <c r="U49" s="66">
        <f ca="1">E49</f>
        <v>45</v>
      </c>
      <c r="V49" s="67"/>
      <c r="W49" s="67" t="s">
        <v>79</v>
      </c>
      <c r="X49" s="67"/>
      <c r="Y49" s="67">
        <v>60</v>
      </c>
      <c r="Z49" s="67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5"/>
      <c r="AO49" t="s">
        <v>45</v>
      </c>
    </row>
    <row r="50" spans="1:41" ht="24.95" customHeight="1" thickBot="1">
      <c r="A50" s="53"/>
      <c r="B50" s="53"/>
      <c r="C50" s="2"/>
      <c r="D50" s="2"/>
      <c r="E50" s="50"/>
      <c r="F50" s="50"/>
      <c r="G50" s="50"/>
      <c r="H50" s="50"/>
      <c r="I50" s="50"/>
      <c r="J50" s="50"/>
      <c r="K50" s="50"/>
      <c r="L50" s="85">
        <f ca="1">R50/GCD(R49,R50)</f>
        <v>4</v>
      </c>
      <c r="M50" s="86"/>
      <c r="N50" s="87"/>
      <c r="O50" s="47"/>
      <c r="P50" s="48"/>
      <c r="Q50" s="48"/>
      <c r="R50" s="78">
        <v>60</v>
      </c>
      <c r="S50" s="79"/>
      <c r="T50" s="79"/>
      <c r="U50" s="68"/>
      <c r="V50" s="69"/>
      <c r="W50" s="69"/>
      <c r="X50" s="69"/>
      <c r="Y50" s="69"/>
      <c r="Z50" s="69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8"/>
    </row>
    <row r="51" spans="1:41" ht="15" customHeight="1" thickBot="1">
      <c r="E51" s="61">
        <f ca="1">INT(RAND()*4+1)</f>
        <v>4</v>
      </c>
      <c r="F51" s="61"/>
      <c r="G51" s="8"/>
      <c r="H51" s="8"/>
      <c r="I51" s="8"/>
      <c r="J51" s="8"/>
      <c r="K51" s="8"/>
      <c r="L51" s="41"/>
      <c r="M51" s="41"/>
      <c r="N51" s="41"/>
      <c r="O51" s="20"/>
      <c r="P51" s="20"/>
      <c r="Q51" s="20"/>
      <c r="R51" s="20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</row>
    <row r="52" spans="1:41" ht="24.95" customHeight="1">
      <c r="A52" s="53" t="s">
        <v>47</v>
      </c>
      <c r="B52" s="53"/>
      <c r="C52" s="2"/>
      <c r="D52" s="2"/>
      <c r="E52" s="50">
        <f ca="1">E18</f>
        <v>54</v>
      </c>
      <c r="F52" s="50"/>
      <c r="G52" s="50" t="s">
        <v>35</v>
      </c>
      <c r="H52" s="50"/>
      <c r="I52" s="50"/>
      <c r="J52" s="50" t="s">
        <v>48</v>
      </c>
      <c r="K52" s="50"/>
      <c r="L52" s="54">
        <f ca="1">R52/GCD(R52,R53)</f>
        <v>9</v>
      </c>
      <c r="M52" s="55"/>
      <c r="N52" s="56"/>
      <c r="O52" s="47" t="s">
        <v>34</v>
      </c>
      <c r="P52" s="48"/>
      <c r="Q52" s="48"/>
      <c r="R52" s="80">
        <f ca="1">E52</f>
        <v>54</v>
      </c>
      <c r="S52" s="81"/>
      <c r="T52" s="81"/>
      <c r="U52" s="66">
        <f ca="1">E52</f>
        <v>54</v>
      </c>
      <c r="V52" s="67"/>
      <c r="W52" s="67" t="s">
        <v>79</v>
      </c>
      <c r="X52" s="67"/>
      <c r="Y52" s="67">
        <v>60</v>
      </c>
      <c r="Z52" s="67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5"/>
      <c r="AN52" t="s">
        <v>28</v>
      </c>
    </row>
    <row r="53" spans="1:41" ht="24.95" customHeight="1" thickBot="1">
      <c r="A53" s="53"/>
      <c r="B53" s="53"/>
      <c r="C53" s="2"/>
      <c r="D53" s="2"/>
      <c r="E53" s="50"/>
      <c r="F53" s="50"/>
      <c r="G53" s="50"/>
      <c r="H53" s="50"/>
      <c r="I53" s="50"/>
      <c r="J53" s="50"/>
      <c r="K53" s="50"/>
      <c r="L53" s="85">
        <f ca="1">R53/GCD(R52,R53)</f>
        <v>10</v>
      </c>
      <c r="M53" s="86"/>
      <c r="N53" s="87"/>
      <c r="O53" s="47"/>
      <c r="P53" s="48"/>
      <c r="Q53" s="48"/>
      <c r="R53" s="78">
        <v>60</v>
      </c>
      <c r="S53" s="79"/>
      <c r="T53" s="79"/>
      <c r="U53" s="68"/>
      <c r="V53" s="69"/>
      <c r="W53" s="69"/>
      <c r="X53" s="69"/>
      <c r="Y53" s="69"/>
      <c r="Z53" s="69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8"/>
    </row>
    <row r="54" spans="1:41" ht="15" customHeight="1" thickBot="1">
      <c r="E54" s="61">
        <f ca="1">INT(RAND()*4+1)</f>
        <v>3</v>
      </c>
      <c r="F54" s="61"/>
      <c r="G54" s="8"/>
      <c r="H54" s="8"/>
      <c r="I54" s="8"/>
      <c r="J54" s="8"/>
      <c r="K54" s="8"/>
      <c r="L54" s="41"/>
      <c r="M54" s="41"/>
      <c r="N54" s="41"/>
      <c r="O54" s="20"/>
      <c r="P54" s="20"/>
      <c r="Q54" s="20"/>
      <c r="R54" s="20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</row>
    <row r="55" spans="1:41" ht="24.95" customHeight="1">
      <c r="A55" s="53" t="s">
        <v>27</v>
      </c>
      <c r="B55" s="53"/>
      <c r="C55" s="2"/>
      <c r="D55" s="2"/>
      <c r="E55" s="50">
        <f ca="1">E21</f>
        <v>40</v>
      </c>
      <c r="F55" s="50"/>
      <c r="G55" s="50" t="s">
        <v>35</v>
      </c>
      <c r="H55" s="50"/>
      <c r="I55" s="50"/>
      <c r="J55" s="50" t="s">
        <v>48</v>
      </c>
      <c r="K55" s="50"/>
      <c r="L55" s="54">
        <f ca="1">R55/GCD(R55,R56)</f>
        <v>2</v>
      </c>
      <c r="M55" s="55"/>
      <c r="N55" s="56"/>
      <c r="O55" s="47" t="s">
        <v>34</v>
      </c>
      <c r="P55" s="48"/>
      <c r="Q55" s="48"/>
      <c r="R55" s="80">
        <f ca="1">E55</f>
        <v>40</v>
      </c>
      <c r="S55" s="81"/>
      <c r="T55" s="81"/>
      <c r="U55" s="66">
        <f ca="1">E55</f>
        <v>40</v>
      </c>
      <c r="V55" s="67"/>
      <c r="W55" s="67" t="s">
        <v>79</v>
      </c>
      <c r="X55" s="67"/>
      <c r="Y55" s="67">
        <v>60</v>
      </c>
      <c r="Z55" s="67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5"/>
      <c r="AN55" t="s">
        <v>28</v>
      </c>
    </row>
    <row r="56" spans="1:41" ht="24.95" customHeight="1" thickBot="1">
      <c r="A56" s="53"/>
      <c r="B56" s="53"/>
      <c r="C56" s="2"/>
      <c r="D56" s="2"/>
      <c r="E56" s="50"/>
      <c r="F56" s="50"/>
      <c r="G56" s="50"/>
      <c r="H56" s="50"/>
      <c r="I56" s="50"/>
      <c r="J56" s="50"/>
      <c r="K56" s="50"/>
      <c r="L56" s="85">
        <f ca="1">R56/GCD(R55,R56)</f>
        <v>3</v>
      </c>
      <c r="M56" s="86"/>
      <c r="N56" s="87"/>
      <c r="O56" s="47"/>
      <c r="P56" s="48"/>
      <c r="Q56" s="48"/>
      <c r="R56" s="78">
        <v>60</v>
      </c>
      <c r="S56" s="79"/>
      <c r="T56" s="79"/>
      <c r="U56" s="68"/>
      <c r="V56" s="69"/>
      <c r="W56" s="69"/>
      <c r="X56" s="69"/>
      <c r="Y56" s="69"/>
      <c r="Z56" s="69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8"/>
      <c r="AN56" t="s">
        <v>28</v>
      </c>
    </row>
    <row r="57" spans="1:41" ht="15" customHeight="1" thickBot="1">
      <c r="E57" s="61">
        <f ca="1">INT(RAND()*4+1)</f>
        <v>4</v>
      </c>
      <c r="F57" s="61"/>
      <c r="G57" s="8"/>
      <c r="H57" s="8"/>
      <c r="I57" s="8"/>
      <c r="J57" s="8"/>
      <c r="K57" s="8"/>
      <c r="L57" s="41"/>
      <c r="M57" s="41"/>
      <c r="N57" s="41"/>
      <c r="O57" s="20"/>
      <c r="P57" s="20"/>
      <c r="Q57" s="20"/>
      <c r="R57" s="20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</row>
    <row r="58" spans="1:41" ht="24.95" customHeight="1">
      <c r="A58" s="53" t="s">
        <v>29</v>
      </c>
      <c r="B58" s="53"/>
      <c r="C58" s="2"/>
      <c r="D58" s="2"/>
      <c r="E58" s="50">
        <f ca="1">E24</f>
        <v>36</v>
      </c>
      <c r="F58" s="50"/>
      <c r="G58" s="50" t="s">
        <v>35</v>
      </c>
      <c r="H58" s="50"/>
      <c r="I58" s="50"/>
      <c r="J58" s="50" t="s">
        <v>48</v>
      </c>
      <c r="K58" s="50"/>
      <c r="L58" s="54">
        <f ca="1">R58/GCD(R58,R59)</f>
        <v>3</v>
      </c>
      <c r="M58" s="55"/>
      <c r="N58" s="56"/>
      <c r="O58" s="47" t="s">
        <v>34</v>
      </c>
      <c r="P58" s="48"/>
      <c r="Q58" s="48"/>
      <c r="R58" s="80">
        <f ca="1">E58</f>
        <v>36</v>
      </c>
      <c r="S58" s="81"/>
      <c r="T58" s="81"/>
      <c r="U58" s="66">
        <f ca="1">E58</f>
        <v>36</v>
      </c>
      <c r="V58" s="67"/>
      <c r="W58" s="67" t="s">
        <v>79</v>
      </c>
      <c r="X58" s="67"/>
      <c r="Y58" s="67">
        <v>60</v>
      </c>
      <c r="Z58" s="67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5"/>
      <c r="AN58" t="s">
        <v>28</v>
      </c>
    </row>
    <row r="59" spans="1:41" ht="24.95" customHeight="1" thickBot="1">
      <c r="A59" s="53"/>
      <c r="B59" s="53"/>
      <c r="C59" s="2"/>
      <c r="D59" s="2"/>
      <c r="E59" s="50"/>
      <c r="F59" s="50"/>
      <c r="G59" s="50"/>
      <c r="H59" s="50"/>
      <c r="I59" s="50"/>
      <c r="J59" s="50"/>
      <c r="K59" s="50"/>
      <c r="L59" s="85">
        <f ca="1">R59/GCD(R58,R59)</f>
        <v>5</v>
      </c>
      <c r="M59" s="86"/>
      <c r="N59" s="87"/>
      <c r="O59" s="47"/>
      <c r="P59" s="48"/>
      <c r="Q59" s="48"/>
      <c r="R59" s="78">
        <v>60</v>
      </c>
      <c r="S59" s="79"/>
      <c r="T59" s="79"/>
      <c r="U59" s="68"/>
      <c r="V59" s="69"/>
      <c r="W59" s="69"/>
      <c r="X59" s="69"/>
      <c r="Y59" s="69"/>
      <c r="Z59" s="69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8"/>
      <c r="AN59" t="s">
        <v>28</v>
      </c>
    </row>
    <row r="60" spans="1:41" ht="15" customHeight="1" thickBot="1">
      <c r="E60" s="61">
        <f ca="1">INT(RAND()*4+1)</f>
        <v>4</v>
      </c>
      <c r="F60" s="61"/>
      <c r="G60" s="8"/>
      <c r="H60" s="8"/>
      <c r="I60" s="8"/>
      <c r="J60" s="8"/>
      <c r="K60" s="8"/>
      <c r="L60" s="41"/>
      <c r="M60" s="41"/>
      <c r="N60" s="41"/>
      <c r="O60" s="20"/>
      <c r="P60" s="20"/>
      <c r="Q60" s="20"/>
      <c r="R60" s="20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</row>
    <row r="61" spans="1:41" ht="24.95" customHeight="1">
      <c r="A61" s="53" t="s">
        <v>30</v>
      </c>
      <c r="B61" s="53"/>
      <c r="C61" s="2"/>
      <c r="D61" s="2"/>
      <c r="E61" s="50">
        <f ca="1">E27</f>
        <v>30</v>
      </c>
      <c r="F61" s="50"/>
      <c r="G61" s="50" t="s">
        <v>35</v>
      </c>
      <c r="H61" s="50"/>
      <c r="I61" s="50"/>
      <c r="J61" s="50" t="s">
        <v>48</v>
      </c>
      <c r="K61" s="50"/>
      <c r="L61" s="54">
        <f ca="1">R61/GCD(R61,R62)</f>
        <v>1</v>
      </c>
      <c r="M61" s="55"/>
      <c r="N61" s="56"/>
      <c r="O61" s="47" t="s">
        <v>34</v>
      </c>
      <c r="P61" s="48"/>
      <c r="Q61" s="48"/>
      <c r="R61" s="80">
        <f ca="1">E61</f>
        <v>30</v>
      </c>
      <c r="S61" s="81"/>
      <c r="T61" s="81"/>
      <c r="U61" s="66">
        <f ca="1">E61</f>
        <v>30</v>
      </c>
      <c r="V61" s="67"/>
      <c r="W61" s="67" t="s">
        <v>79</v>
      </c>
      <c r="X61" s="67"/>
      <c r="Y61" s="67">
        <v>60</v>
      </c>
      <c r="Z61" s="67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5"/>
      <c r="AN61" t="s">
        <v>28</v>
      </c>
    </row>
    <row r="62" spans="1:41" ht="24.95" customHeight="1" thickBot="1">
      <c r="A62" s="53"/>
      <c r="B62" s="53"/>
      <c r="C62" s="2"/>
      <c r="D62" s="2"/>
      <c r="E62" s="50"/>
      <c r="F62" s="50"/>
      <c r="G62" s="50"/>
      <c r="H62" s="50"/>
      <c r="I62" s="50"/>
      <c r="J62" s="50"/>
      <c r="K62" s="50"/>
      <c r="L62" s="85">
        <f ca="1">R62/GCD(R61,R62)</f>
        <v>2</v>
      </c>
      <c r="M62" s="86"/>
      <c r="N62" s="87"/>
      <c r="O62" s="47"/>
      <c r="P62" s="48"/>
      <c r="Q62" s="48"/>
      <c r="R62" s="78">
        <v>60</v>
      </c>
      <c r="S62" s="79"/>
      <c r="T62" s="79"/>
      <c r="U62" s="68"/>
      <c r="V62" s="69"/>
      <c r="W62" s="69"/>
      <c r="X62" s="69"/>
      <c r="Y62" s="69"/>
      <c r="Z62" s="69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8"/>
    </row>
    <row r="63" spans="1:41" ht="15" customHeight="1" thickBot="1">
      <c r="E63" s="8"/>
      <c r="F63" s="8"/>
      <c r="G63" s="8"/>
      <c r="H63" s="8"/>
      <c r="I63" s="8"/>
      <c r="J63" s="8"/>
      <c r="K63" s="8"/>
      <c r="L63" s="41"/>
      <c r="M63" s="41"/>
      <c r="N63" s="41"/>
      <c r="O63" s="20"/>
      <c r="P63" s="20"/>
      <c r="Q63" s="20"/>
      <c r="R63" s="20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</row>
    <row r="64" spans="1:41" ht="24.95" customHeight="1">
      <c r="A64" s="53" t="s">
        <v>31</v>
      </c>
      <c r="B64" s="53"/>
      <c r="C64" s="50" t="s">
        <v>52</v>
      </c>
      <c r="D64" s="50"/>
      <c r="E64" s="76">
        <f ca="1">E30</f>
        <v>85</v>
      </c>
      <c r="F64" s="76"/>
      <c r="G64" s="50" t="s">
        <v>34</v>
      </c>
      <c r="H64" s="50"/>
      <c r="I64" s="50"/>
      <c r="J64" s="50" t="s">
        <v>42</v>
      </c>
      <c r="K64" s="50"/>
      <c r="L64" s="54">
        <f ca="1">R64/GCD(R64,R65)</f>
        <v>17</v>
      </c>
      <c r="M64" s="55"/>
      <c r="N64" s="56"/>
      <c r="O64" s="47" t="s">
        <v>33</v>
      </c>
      <c r="P64" s="48"/>
      <c r="Q64" s="48"/>
      <c r="R64" s="80">
        <f ca="1">E64</f>
        <v>85</v>
      </c>
      <c r="S64" s="81"/>
      <c r="T64" s="81"/>
      <c r="U64" s="88">
        <f ca="1">E64</f>
        <v>85</v>
      </c>
      <c r="V64" s="89"/>
      <c r="W64" s="67" t="s">
        <v>79</v>
      </c>
      <c r="X64" s="67"/>
      <c r="Y64" s="67">
        <v>60</v>
      </c>
      <c r="Z64" s="67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5"/>
    </row>
    <row r="65" spans="1:39" ht="24.95" customHeight="1" thickBot="1">
      <c r="A65" s="53"/>
      <c r="B65" s="53"/>
      <c r="C65" s="50"/>
      <c r="D65" s="50"/>
      <c r="E65" s="76"/>
      <c r="F65" s="76"/>
      <c r="G65" s="50"/>
      <c r="H65" s="50"/>
      <c r="I65" s="50"/>
      <c r="J65" s="50"/>
      <c r="K65" s="50"/>
      <c r="L65" s="85">
        <f ca="1">R65/GCD(R64,R65)</f>
        <v>12</v>
      </c>
      <c r="M65" s="86"/>
      <c r="N65" s="87"/>
      <c r="O65" s="47"/>
      <c r="P65" s="48"/>
      <c r="Q65" s="48"/>
      <c r="R65" s="78">
        <v>60</v>
      </c>
      <c r="S65" s="79"/>
      <c r="T65" s="79"/>
      <c r="U65" s="90"/>
      <c r="V65" s="91"/>
      <c r="W65" s="69"/>
      <c r="X65" s="69"/>
      <c r="Y65" s="69"/>
      <c r="Z65" s="69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8"/>
    </row>
    <row r="66" spans="1:39" ht="15" customHeight="1" thickBot="1">
      <c r="A66" s="2"/>
      <c r="B66" s="2"/>
      <c r="C66" s="2"/>
      <c r="D66" s="2"/>
      <c r="E66" s="10"/>
      <c r="F66" s="10"/>
      <c r="G66" s="9"/>
      <c r="H66" s="9"/>
      <c r="I66" s="10"/>
      <c r="J66" s="10"/>
      <c r="L66" s="42"/>
      <c r="M66" s="43"/>
      <c r="N66" s="43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</row>
    <row r="67" spans="1:39" ht="24.95" customHeight="1">
      <c r="A67" s="53" t="s">
        <v>49</v>
      </c>
      <c r="B67" s="53"/>
      <c r="C67" s="50" t="s">
        <v>53</v>
      </c>
      <c r="D67" s="50"/>
      <c r="E67" s="76">
        <f ca="1">E33</f>
        <v>100</v>
      </c>
      <c r="F67" s="76"/>
      <c r="G67" s="50" t="s">
        <v>35</v>
      </c>
      <c r="H67" s="50"/>
      <c r="I67" s="50"/>
      <c r="J67" s="50" t="s">
        <v>48</v>
      </c>
      <c r="K67" s="50"/>
      <c r="L67" s="54">
        <f ca="1">R67/GCD(R67,R68)</f>
        <v>5</v>
      </c>
      <c r="M67" s="55"/>
      <c r="N67" s="56"/>
      <c r="O67" s="47" t="s">
        <v>34</v>
      </c>
      <c r="P67" s="48"/>
      <c r="Q67" s="48"/>
      <c r="R67" s="80">
        <f ca="1">E67</f>
        <v>100</v>
      </c>
      <c r="S67" s="81"/>
      <c r="T67" s="81"/>
      <c r="U67" s="88">
        <f ca="1">E67</f>
        <v>100</v>
      </c>
      <c r="V67" s="89"/>
      <c r="W67" s="67" t="s">
        <v>79</v>
      </c>
      <c r="X67" s="67"/>
      <c r="Y67" s="67">
        <v>60</v>
      </c>
      <c r="Z67" s="67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5"/>
    </row>
    <row r="68" spans="1:39" ht="24.95" customHeight="1" thickBot="1">
      <c r="A68" s="53"/>
      <c r="B68" s="53"/>
      <c r="C68" s="50"/>
      <c r="D68" s="50"/>
      <c r="E68" s="76"/>
      <c r="F68" s="76"/>
      <c r="G68" s="50"/>
      <c r="H68" s="50"/>
      <c r="I68" s="50"/>
      <c r="J68" s="50"/>
      <c r="K68" s="50"/>
      <c r="L68" s="85">
        <f ca="1">R68/GCD(R67,R68)</f>
        <v>3</v>
      </c>
      <c r="M68" s="86"/>
      <c r="N68" s="87"/>
      <c r="O68" s="47"/>
      <c r="P68" s="48"/>
      <c r="Q68" s="48"/>
      <c r="R68" s="78">
        <v>60</v>
      </c>
      <c r="S68" s="79"/>
      <c r="T68" s="79"/>
      <c r="U68" s="90"/>
      <c r="V68" s="91"/>
      <c r="W68" s="69"/>
      <c r="X68" s="69"/>
      <c r="Y68" s="69"/>
      <c r="Z68" s="69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8"/>
    </row>
    <row r="69" spans="1:39" ht="24.95" customHeight="1">
      <c r="J69" s="8"/>
      <c r="K69" s="8"/>
      <c r="L69" s="8"/>
      <c r="M69" s="8"/>
      <c r="N69" s="8"/>
      <c r="AG69" t="s">
        <v>50</v>
      </c>
    </row>
    <row r="70" spans="1:39" ht="24.95" customHeight="1">
      <c r="J70" s="8"/>
      <c r="K70" s="8"/>
      <c r="L70" s="8"/>
      <c r="M70" s="8"/>
      <c r="N70" s="8"/>
    </row>
    <row r="71" spans="1:39" ht="24.95" customHeight="1">
      <c r="J71" s="8"/>
      <c r="K71" s="8"/>
      <c r="L71" s="8"/>
      <c r="M71" s="8"/>
      <c r="N71" s="8"/>
    </row>
    <row r="72" spans="1:39" ht="24.95" customHeight="1">
      <c r="J72" s="8"/>
      <c r="K72" s="8"/>
      <c r="L72" s="8"/>
      <c r="M72" s="8"/>
      <c r="N72" s="8"/>
    </row>
    <row r="73" spans="1:39" ht="24.95" customHeight="1">
      <c r="J73" s="8"/>
      <c r="K73" s="8"/>
      <c r="L73" s="8"/>
      <c r="M73" s="8"/>
      <c r="N73" s="8"/>
    </row>
  </sheetData>
  <mergeCells count="201">
    <mergeCell ref="U67:V68"/>
    <mergeCell ref="W67:X68"/>
    <mergeCell ref="Y67:Z68"/>
    <mergeCell ref="U61:V62"/>
    <mergeCell ref="W61:X62"/>
    <mergeCell ref="Y61:Z62"/>
    <mergeCell ref="U64:V65"/>
    <mergeCell ref="W64:X65"/>
    <mergeCell ref="Y64:Z65"/>
    <mergeCell ref="U55:V56"/>
    <mergeCell ref="W55:X56"/>
    <mergeCell ref="Y55:Z56"/>
    <mergeCell ref="U58:V59"/>
    <mergeCell ref="W58:X59"/>
    <mergeCell ref="Y58:Z59"/>
    <mergeCell ref="U49:V50"/>
    <mergeCell ref="W49:X50"/>
    <mergeCell ref="Y49:Z50"/>
    <mergeCell ref="U52:V53"/>
    <mergeCell ref="W52:X53"/>
    <mergeCell ref="Y52:Z53"/>
    <mergeCell ref="Y40:Z41"/>
    <mergeCell ref="U43:V44"/>
    <mergeCell ref="W43:X44"/>
    <mergeCell ref="Y43:Z44"/>
    <mergeCell ref="U46:V47"/>
    <mergeCell ref="W46:X47"/>
    <mergeCell ref="Y46:Z47"/>
    <mergeCell ref="R6:S7"/>
    <mergeCell ref="T6:U7"/>
    <mergeCell ref="V6:W7"/>
    <mergeCell ref="U40:V41"/>
    <mergeCell ref="W40:X41"/>
    <mergeCell ref="R44:T44"/>
    <mergeCell ref="R46:T46"/>
    <mergeCell ref="R47:T47"/>
    <mergeCell ref="R40:T40"/>
    <mergeCell ref="O58:Q59"/>
    <mergeCell ref="O49:Q50"/>
    <mergeCell ref="R58:T58"/>
    <mergeCell ref="R59:T59"/>
    <mergeCell ref="A67:B68"/>
    <mergeCell ref="C67:D68"/>
    <mergeCell ref="E67:F68"/>
    <mergeCell ref="G67:I68"/>
    <mergeCell ref="A61:B62"/>
    <mergeCell ref="J67:K68"/>
    <mergeCell ref="A64:B65"/>
    <mergeCell ref="J64:K65"/>
    <mergeCell ref="E61:F62"/>
    <mergeCell ref="G61:I62"/>
    <mergeCell ref="O61:Q62"/>
    <mergeCell ref="J58:K59"/>
    <mergeCell ref="E64:F65"/>
    <mergeCell ref="G64:I65"/>
    <mergeCell ref="O64:Q65"/>
    <mergeCell ref="L64:N64"/>
    <mergeCell ref="L65:N65"/>
    <mergeCell ref="L61:N61"/>
    <mergeCell ref="E58:F59"/>
    <mergeCell ref="G58:I59"/>
    <mergeCell ref="E54:F54"/>
    <mergeCell ref="E55:F56"/>
    <mergeCell ref="G55:I56"/>
    <mergeCell ref="E60:F60"/>
    <mergeCell ref="G52:I53"/>
    <mergeCell ref="L52:N52"/>
    <mergeCell ref="L53:N53"/>
    <mergeCell ref="J55:K56"/>
    <mergeCell ref="J52:K53"/>
    <mergeCell ref="E57:F57"/>
    <mergeCell ref="L58:N58"/>
    <mergeCell ref="L59:N59"/>
    <mergeCell ref="L55:N55"/>
    <mergeCell ref="L56:N56"/>
    <mergeCell ref="R61:T61"/>
    <mergeCell ref="O67:Q68"/>
    <mergeCell ref="R64:T64"/>
    <mergeCell ref="R65:T65"/>
    <mergeCell ref="R62:T62"/>
    <mergeCell ref="R68:T68"/>
    <mergeCell ref="L43:N43"/>
    <mergeCell ref="L44:N44"/>
    <mergeCell ref="L46:N46"/>
    <mergeCell ref="L47:N47"/>
    <mergeCell ref="L67:N67"/>
    <mergeCell ref="L68:N68"/>
    <mergeCell ref="L49:N49"/>
    <mergeCell ref="L50:N50"/>
    <mergeCell ref="L62:N62"/>
    <mergeCell ref="O46:Q47"/>
    <mergeCell ref="R67:T67"/>
    <mergeCell ref="O52:Q53"/>
    <mergeCell ref="O55:Q56"/>
    <mergeCell ref="R50:T50"/>
    <mergeCell ref="R52:T52"/>
    <mergeCell ref="R53:T53"/>
    <mergeCell ref="R55:T55"/>
    <mergeCell ref="R49:T49"/>
    <mergeCell ref="R56:T56"/>
    <mergeCell ref="R43:T43"/>
    <mergeCell ref="O43:Q44"/>
    <mergeCell ref="O33:Q34"/>
    <mergeCell ref="A38:AM38"/>
    <mergeCell ref="E40:F41"/>
    <mergeCell ref="G40:I41"/>
    <mergeCell ref="O40:Q41"/>
    <mergeCell ref="J40:K41"/>
    <mergeCell ref="AK35:AL35"/>
    <mergeCell ref="L40:N40"/>
    <mergeCell ref="L41:N41"/>
    <mergeCell ref="R41:T41"/>
    <mergeCell ref="A55:B56"/>
    <mergeCell ref="A49:B50"/>
    <mergeCell ref="A52:B53"/>
    <mergeCell ref="A46:B47"/>
    <mergeCell ref="A40:B41"/>
    <mergeCell ref="A43:B44"/>
    <mergeCell ref="G43:I44"/>
    <mergeCell ref="J43:K44"/>
    <mergeCell ref="J46:K47"/>
    <mergeCell ref="G46:I47"/>
    <mergeCell ref="G33:I34"/>
    <mergeCell ref="A6:B7"/>
    <mergeCell ref="A9:B10"/>
    <mergeCell ref="A18:B19"/>
    <mergeCell ref="E14:F14"/>
    <mergeCell ref="E17:F17"/>
    <mergeCell ref="E6:F7"/>
    <mergeCell ref="E9:F10"/>
    <mergeCell ref="E12:F13"/>
    <mergeCell ref="E15:F16"/>
    <mergeCell ref="C30:D31"/>
    <mergeCell ref="C33:D34"/>
    <mergeCell ref="A30:B31"/>
    <mergeCell ref="AK1:AL1"/>
    <mergeCell ref="A4:AM4"/>
    <mergeCell ref="A15:B16"/>
    <mergeCell ref="G15:I16"/>
    <mergeCell ref="J15:K16"/>
    <mergeCell ref="A12:B13"/>
    <mergeCell ref="G6:I7"/>
    <mergeCell ref="A21:B22"/>
    <mergeCell ref="A24:B25"/>
    <mergeCell ref="A27:B28"/>
    <mergeCell ref="A33:B34"/>
    <mergeCell ref="L27:N28"/>
    <mergeCell ref="O27:Q28"/>
    <mergeCell ref="J18:K19"/>
    <mergeCell ref="L21:N22"/>
    <mergeCell ref="G24:I25"/>
    <mergeCell ref="E20:F20"/>
    <mergeCell ref="E23:F23"/>
    <mergeCell ref="L33:N34"/>
    <mergeCell ref="E18:F19"/>
    <mergeCell ref="E21:F22"/>
    <mergeCell ref="A58:B59"/>
    <mergeCell ref="J61:K62"/>
    <mergeCell ref="E43:F44"/>
    <mergeCell ref="E46:F47"/>
    <mergeCell ref="E48:F48"/>
    <mergeCell ref="E49:F50"/>
    <mergeCell ref="G49:I50"/>
    <mergeCell ref="J49:K50"/>
    <mergeCell ref="E51:F51"/>
    <mergeCell ref="E52:F53"/>
    <mergeCell ref="C64:D65"/>
    <mergeCell ref="O6:Q7"/>
    <mergeCell ref="O9:Q10"/>
    <mergeCell ref="G12:I13"/>
    <mergeCell ref="J12:K13"/>
    <mergeCell ref="L12:N13"/>
    <mergeCell ref="O12:Q13"/>
    <mergeCell ref="J6:K7"/>
    <mergeCell ref="L6:N7"/>
    <mergeCell ref="G9:I10"/>
    <mergeCell ref="J9:K10"/>
    <mergeCell ref="L24:N25"/>
    <mergeCell ref="L9:N10"/>
    <mergeCell ref="L15:N16"/>
    <mergeCell ref="O24:Q25"/>
    <mergeCell ref="L18:N19"/>
    <mergeCell ref="O18:Q19"/>
    <mergeCell ref="O21:Q22"/>
    <mergeCell ref="O15:Q16"/>
    <mergeCell ref="G18:I19"/>
    <mergeCell ref="L30:N31"/>
    <mergeCell ref="O30:Q31"/>
    <mergeCell ref="G27:I28"/>
    <mergeCell ref="J27:K28"/>
    <mergeCell ref="G21:I22"/>
    <mergeCell ref="E26:F26"/>
    <mergeCell ref="E27:F28"/>
    <mergeCell ref="E30:F31"/>
    <mergeCell ref="J33:K34"/>
    <mergeCell ref="J21:K22"/>
    <mergeCell ref="J24:K25"/>
    <mergeCell ref="J30:K31"/>
    <mergeCell ref="E24:F25"/>
    <mergeCell ref="E33:F34"/>
    <mergeCell ref="G30:I31"/>
  </mergeCells>
  <phoneticPr fontId="1"/>
  <pageMargins left="0.59055118110236227" right="0.39370078740157483" top="0.98425196850393704" bottom="0.98425196850393704" header="0.51181102362204722" footer="0.51181102362204722"/>
  <pageSetup paperSize="9" orientation="portrait" horizontalDpi="4294967293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11"/>
  </sheetPr>
  <dimension ref="A1:BE76"/>
  <sheetViews>
    <sheetView topLeftCell="A46" workbookViewId="0">
      <selection activeCell="X44" sqref="X44:Z45"/>
    </sheetView>
  </sheetViews>
  <sheetFormatPr defaultRowHeight="24.95" customHeight="1"/>
  <cols>
    <col min="1" max="39" width="1.69921875" customWidth="1"/>
    <col min="40" max="40" width="12.59765625" bestFit="1" customWidth="1"/>
  </cols>
  <sheetData>
    <row r="1" spans="1:57" ht="24.95" customHeight="1">
      <c r="F1" s="4" t="s">
        <v>55</v>
      </c>
      <c r="AI1" s="3" t="s">
        <v>39</v>
      </c>
      <c r="AJ1" s="3"/>
      <c r="AK1" s="51">
        <v>1</v>
      </c>
      <c r="AL1" s="51"/>
    </row>
    <row r="2" spans="1:57" ht="36" customHeight="1">
      <c r="L2" t="s">
        <v>3</v>
      </c>
      <c r="S2" s="5" t="s">
        <v>0</v>
      </c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57" ht="39" customHeight="1">
      <c r="A3" s="98" t="s">
        <v>11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M3" s="8"/>
    </row>
    <row r="4" spans="1:57" ht="24.95" customHeight="1">
      <c r="A4" s="92" t="s">
        <v>6</v>
      </c>
      <c r="B4" s="92"/>
      <c r="C4" s="62">
        <f ca="1">C5-1</f>
        <v>3</v>
      </c>
      <c r="D4" s="62"/>
      <c r="E4" s="93" t="s">
        <v>56</v>
      </c>
      <c r="F4" s="93"/>
      <c r="G4" s="96" t="s">
        <v>57</v>
      </c>
      <c r="H4" s="96"/>
      <c r="I4" s="96"/>
      <c r="J4" s="96"/>
      <c r="K4" s="96"/>
      <c r="L4" s="96"/>
      <c r="M4" s="96"/>
      <c r="N4" s="62">
        <f ca="1">N5-1</f>
        <v>4</v>
      </c>
      <c r="O4" s="62"/>
      <c r="P4" s="93" t="s">
        <v>58</v>
      </c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</row>
    <row r="5" spans="1:57" ht="24.95" customHeight="1">
      <c r="A5" s="92"/>
      <c r="B5" s="92"/>
      <c r="C5" s="60">
        <f ca="1">INT(RAND()*8+2)</f>
        <v>4</v>
      </c>
      <c r="D5" s="60"/>
      <c r="E5" s="93"/>
      <c r="F5" s="93"/>
      <c r="G5" s="96"/>
      <c r="H5" s="96"/>
      <c r="I5" s="96"/>
      <c r="J5" s="96"/>
      <c r="K5" s="96"/>
      <c r="L5" s="96"/>
      <c r="M5" s="96"/>
      <c r="N5" s="60">
        <f ca="1">INT(RAND()*8+2)</f>
        <v>5</v>
      </c>
      <c r="O5" s="60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</row>
    <row r="6" spans="1:57" ht="24.75" customHeight="1"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M6" s="8"/>
    </row>
    <row r="7" spans="1:57" s="8" customFormat="1" ht="24.95" customHeight="1">
      <c r="A7" s="11" t="s">
        <v>12</v>
      </c>
      <c r="B7" s="50" t="s">
        <v>9</v>
      </c>
      <c r="C7" s="50"/>
      <c r="D7" s="50"/>
      <c r="E7" s="50"/>
      <c r="F7" s="50"/>
      <c r="G7" s="50"/>
      <c r="H7" s="50"/>
      <c r="I7" s="11"/>
      <c r="J7" s="20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</row>
    <row r="8" spans="1:57" s="8" customFormat="1" ht="24.95" customHeight="1">
      <c r="A8" s="11"/>
      <c r="B8" s="11"/>
      <c r="C8" s="11"/>
      <c r="D8" s="11"/>
      <c r="E8" s="11"/>
      <c r="F8" s="11"/>
      <c r="G8" s="11"/>
      <c r="H8" s="11"/>
      <c r="I8" s="11"/>
      <c r="J8" s="20"/>
      <c r="AL8" s="8" t="s">
        <v>7</v>
      </c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</row>
    <row r="9" spans="1:57" s="8" customFormat="1" ht="24.95" customHeight="1">
      <c r="A9" s="11"/>
      <c r="B9" s="11"/>
      <c r="C9" s="11"/>
      <c r="D9" s="11"/>
      <c r="E9" s="11"/>
      <c r="F9" s="11"/>
      <c r="G9" s="11"/>
      <c r="H9" s="11"/>
      <c r="I9" s="11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</row>
    <row r="10" spans="1:57" s="8" customFormat="1" ht="24.75" customHeight="1"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</row>
    <row r="11" spans="1:57" s="8" customFormat="1" ht="24.95" customHeight="1">
      <c r="A11" s="11"/>
      <c r="B11" s="50" t="s">
        <v>10</v>
      </c>
      <c r="C11" s="50"/>
      <c r="D11" s="50"/>
      <c r="E11" s="50"/>
      <c r="F11" s="50"/>
      <c r="G11" s="50"/>
      <c r="H11" s="50"/>
      <c r="I11" s="11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4"/>
      <c r="AC11" s="24" t="s">
        <v>15</v>
      </c>
      <c r="AD11" s="24"/>
      <c r="AE11" s="24"/>
      <c r="AF11" s="24"/>
      <c r="AG11" s="24"/>
      <c r="AH11" s="24"/>
      <c r="AI11" s="24"/>
      <c r="AJ11" s="24"/>
      <c r="AK11" s="24" t="s">
        <v>16</v>
      </c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</row>
    <row r="12" spans="1:57" s="8" customFormat="1" ht="24.95" customHeight="1">
      <c r="A12" s="11"/>
      <c r="B12" s="11"/>
      <c r="C12" s="11"/>
      <c r="D12" s="11"/>
      <c r="E12" s="11"/>
      <c r="F12" s="11"/>
      <c r="G12" s="11"/>
      <c r="H12" s="11"/>
      <c r="I12" s="11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</row>
    <row r="13" spans="1:57" ht="24.95" customHeight="1">
      <c r="A13" s="92" t="s">
        <v>17</v>
      </c>
      <c r="B13" s="92"/>
      <c r="C13" s="62">
        <f ca="1">C14+1</f>
        <v>12</v>
      </c>
      <c r="D13" s="62"/>
      <c r="E13" s="93" t="s">
        <v>60</v>
      </c>
      <c r="F13" s="93"/>
      <c r="G13" s="50" t="s">
        <v>57</v>
      </c>
      <c r="H13" s="50"/>
      <c r="I13" s="50"/>
      <c r="J13" s="50"/>
      <c r="K13" s="50"/>
      <c r="L13" s="50"/>
      <c r="M13" s="50"/>
      <c r="N13" s="50" t="s">
        <v>59</v>
      </c>
      <c r="O13" s="50"/>
      <c r="P13" s="50"/>
      <c r="Q13" s="62">
        <f ca="1">Q14-1</f>
        <v>6</v>
      </c>
      <c r="R13" s="62"/>
      <c r="S13" s="48" t="s">
        <v>61</v>
      </c>
      <c r="T13" s="48"/>
      <c r="U13" s="95" t="s">
        <v>62</v>
      </c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t="s">
        <v>4</v>
      </c>
    </row>
    <row r="14" spans="1:57" ht="24.95" customHeight="1">
      <c r="A14" s="92"/>
      <c r="B14" s="92"/>
      <c r="C14" s="60">
        <f ca="1">INT(RAND()*10+3)</f>
        <v>11</v>
      </c>
      <c r="D14" s="60"/>
      <c r="E14" s="93"/>
      <c r="F14" s="93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60">
        <f ca="1">INT(RAND()*8+2)</f>
        <v>7</v>
      </c>
      <c r="R14" s="60"/>
      <c r="S14" s="48"/>
      <c r="T14" s="48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</row>
    <row r="15" spans="1:57" ht="24.75" customHeight="1"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M15" s="8"/>
    </row>
    <row r="16" spans="1:57" s="8" customFormat="1" ht="24.95" customHeight="1">
      <c r="A16" s="11" t="s">
        <v>12</v>
      </c>
      <c r="B16" s="50" t="s">
        <v>9</v>
      </c>
      <c r="C16" s="50"/>
      <c r="D16" s="50"/>
      <c r="E16" s="50"/>
      <c r="F16" s="50"/>
      <c r="G16" s="50"/>
      <c r="H16" s="50"/>
      <c r="I16" s="11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8" t="s">
        <v>7</v>
      </c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</row>
    <row r="17" spans="1:40" s="8" customFormat="1" ht="24.95" customHeight="1">
      <c r="A17" s="11"/>
      <c r="B17" s="11"/>
      <c r="C17" s="11"/>
      <c r="D17" s="11"/>
      <c r="E17" s="11"/>
      <c r="F17" s="11"/>
      <c r="G17" s="11"/>
      <c r="H17" s="11"/>
      <c r="I17" s="11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</row>
    <row r="18" spans="1:40" s="8" customFormat="1" ht="24.95" customHeight="1">
      <c r="A18" s="11"/>
      <c r="B18" s="11"/>
      <c r="C18" s="11"/>
      <c r="D18" s="11"/>
      <c r="E18" s="11"/>
      <c r="F18" s="11"/>
      <c r="G18" s="11"/>
      <c r="H18" s="11"/>
      <c r="I18" s="11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N18" s="8" t="s">
        <v>63</v>
      </c>
    </row>
    <row r="19" spans="1:40" s="8" customFormat="1" ht="24.75" customHeight="1"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</row>
    <row r="20" spans="1:40" s="8" customFormat="1" ht="24.95" customHeight="1">
      <c r="A20" s="11"/>
      <c r="B20" s="50" t="s">
        <v>10</v>
      </c>
      <c r="C20" s="50"/>
      <c r="D20" s="50"/>
      <c r="E20" s="50"/>
      <c r="F20" s="50"/>
      <c r="G20" s="50"/>
      <c r="H20" s="50"/>
      <c r="I20" s="11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4" t="s">
        <v>15</v>
      </c>
      <c r="AD20" s="24"/>
      <c r="AE20" s="24"/>
      <c r="AF20" s="24"/>
      <c r="AG20" s="24"/>
      <c r="AH20" s="24"/>
      <c r="AI20" s="24"/>
      <c r="AJ20" s="24"/>
      <c r="AK20" s="24" t="s">
        <v>16</v>
      </c>
    </row>
    <row r="21" spans="1:40" s="8" customFormat="1" ht="24.95" customHeight="1">
      <c r="A21" s="11"/>
      <c r="B21" s="11"/>
      <c r="C21" s="11"/>
      <c r="D21" s="11"/>
      <c r="E21" s="11"/>
      <c r="F21" s="11"/>
      <c r="G21" s="11"/>
      <c r="H21" s="11"/>
      <c r="I21" s="11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</row>
    <row r="22" spans="1:40" ht="24.95" customHeight="1">
      <c r="A22" s="92" t="s">
        <v>18</v>
      </c>
      <c r="B22" s="92"/>
      <c r="C22" s="62" t="s">
        <v>64</v>
      </c>
      <c r="D22" s="62"/>
      <c r="E22" s="62"/>
      <c r="F22" s="62">
        <f ca="1">F23+1</f>
        <v>7</v>
      </c>
      <c r="G22" s="62"/>
      <c r="H22" s="97" t="s">
        <v>66</v>
      </c>
      <c r="I22" s="97"/>
      <c r="J22" s="97"/>
      <c r="K22" s="97"/>
      <c r="L22" s="97"/>
      <c r="M22" s="97"/>
      <c r="N22" s="97"/>
      <c r="O22" s="97"/>
      <c r="P22" s="97"/>
      <c r="Q22" s="97"/>
      <c r="R22" s="62">
        <f ca="1">2*R23+1</f>
        <v>9</v>
      </c>
      <c r="S22" s="62"/>
      <c r="T22" s="97" t="s">
        <v>65</v>
      </c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</row>
    <row r="23" spans="1:40" ht="24.95" customHeight="1">
      <c r="A23" s="92"/>
      <c r="B23" s="92"/>
      <c r="C23" s="50"/>
      <c r="D23" s="50"/>
      <c r="E23" s="50"/>
      <c r="F23" s="60">
        <f ca="1">INT(RAND()*11+2)</f>
        <v>6</v>
      </c>
      <c r="G23" s="60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60">
        <f ca="1">INT(RAND()*10+3)</f>
        <v>4</v>
      </c>
      <c r="S23" s="60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</row>
    <row r="24" spans="1:40" ht="24.75" customHeight="1">
      <c r="B24" s="8"/>
      <c r="C24" s="8"/>
      <c r="D24" s="8"/>
      <c r="E24" s="8"/>
      <c r="F24" s="8"/>
      <c r="G24" s="8"/>
      <c r="H24" s="8"/>
      <c r="I24" s="20"/>
      <c r="J24" s="20"/>
      <c r="K24" s="20"/>
      <c r="L24" s="20"/>
      <c r="M24" s="20"/>
      <c r="N24" s="20"/>
      <c r="O24" s="20"/>
      <c r="P24" s="20"/>
      <c r="Q24" s="20"/>
      <c r="R24" s="14"/>
      <c r="S24" s="14" t="s">
        <v>4</v>
      </c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t="s">
        <v>19</v>
      </c>
      <c r="AM24" s="8"/>
    </row>
    <row r="25" spans="1:40" s="8" customFormat="1" ht="24.95" customHeight="1">
      <c r="A25" s="11" t="s">
        <v>4</v>
      </c>
      <c r="B25" s="50" t="s">
        <v>9</v>
      </c>
      <c r="C25" s="50"/>
      <c r="D25" s="50"/>
      <c r="E25" s="50"/>
      <c r="F25" s="50"/>
      <c r="G25" s="50"/>
      <c r="H25" s="50"/>
      <c r="I25" s="11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</row>
    <row r="26" spans="1:40" s="8" customFormat="1" ht="24.95" customHeight="1">
      <c r="A26" s="11"/>
      <c r="B26" s="11"/>
      <c r="C26" s="11"/>
      <c r="D26" s="11"/>
      <c r="E26" s="11"/>
      <c r="F26" s="11"/>
      <c r="G26" s="11"/>
      <c r="H26" s="11"/>
      <c r="I26" s="11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</row>
    <row r="27" spans="1:40" s="8" customFormat="1" ht="24.95" customHeight="1">
      <c r="A27" s="11"/>
      <c r="B27" s="11"/>
      <c r="C27" s="11"/>
      <c r="D27" s="11"/>
      <c r="E27" s="11"/>
      <c r="F27" s="11"/>
      <c r="G27" s="11"/>
      <c r="H27" s="11"/>
      <c r="I27" s="11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</row>
    <row r="28" spans="1:40" s="8" customFormat="1" ht="24.75" customHeight="1"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</row>
    <row r="29" spans="1:40" s="8" customFormat="1" ht="24.95" customHeight="1">
      <c r="A29" s="11"/>
      <c r="B29" s="50" t="s">
        <v>10</v>
      </c>
      <c r="C29" s="50"/>
      <c r="D29" s="50"/>
      <c r="E29" s="50"/>
      <c r="F29" s="50"/>
      <c r="G29" s="50"/>
      <c r="H29" s="50"/>
      <c r="I29" s="11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4" t="s">
        <v>15</v>
      </c>
      <c r="AD29" s="24"/>
      <c r="AE29" s="24"/>
      <c r="AF29" s="24"/>
      <c r="AG29" s="24"/>
      <c r="AH29" s="24"/>
      <c r="AI29" s="24"/>
      <c r="AJ29" s="24"/>
      <c r="AK29" s="24" t="s">
        <v>16</v>
      </c>
    </row>
    <row r="30" spans="1:40" s="8" customFormat="1" ht="24.95" customHeight="1">
      <c r="A30" s="11"/>
      <c r="B30" s="10"/>
      <c r="C30" s="10"/>
      <c r="D30" s="10"/>
      <c r="E30" s="10"/>
      <c r="F30" s="10"/>
      <c r="G30" s="10"/>
      <c r="H30" s="10"/>
      <c r="I30" s="11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</row>
    <row r="31" spans="1:40" ht="24.95" customHeight="1">
      <c r="F31" s="4" t="str">
        <f>IF(F1="","",F1)</f>
        <v>速さと分数</v>
      </c>
      <c r="AI31" s="3" t="str">
        <f>IF(AI1="","",AI1)</f>
        <v>№</v>
      </c>
      <c r="AJ31" s="3"/>
      <c r="AK31" s="51">
        <f>AK1</f>
        <v>1</v>
      </c>
      <c r="AL31" s="51"/>
    </row>
    <row r="32" spans="1:40" ht="24.95" customHeight="1">
      <c r="G32" s="6" t="s">
        <v>1</v>
      </c>
      <c r="H32" s="2"/>
      <c r="I32" s="2"/>
      <c r="S32" s="5" t="str">
        <f>IF(S2="","",S2)</f>
        <v>名前</v>
      </c>
      <c r="T32" s="3"/>
      <c r="U32" s="3"/>
      <c r="V32" s="3"/>
      <c r="W32" s="3" t="str">
        <f>IF(W2="","",W2)</f>
        <v/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</row>
    <row r="33" spans="1:57" ht="24.95" customHeight="1">
      <c r="G33" s="6"/>
      <c r="H33" s="2"/>
      <c r="I33" s="2"/>
      <c r="S33" s="7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</row>
    <row r="34" spans="1:57" ht="38.25" customHeight="1">
      <c r="A34" s="98" t="s">
        <v>11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M34" s="8"/>
    </row>
    <row r="35" spans="1:57" ht="24.95" customHeight="1">
      <c r="A35" s="92" t="s">
        <v>6</v>
      </c>
      <c r="B35" s="92"/>
      <c r="C35" s="62">
        <f ca="1">C36-1</f>
        <v>3</v>
      </c>
      <c r="D35" s="62"/>
      <c r="E35" s="93" t="s">
        <v>56</v>
      </c>
      <c r="F35" s="93"/>
      <c r="G35" s="96" t="s">
        <v>57</v>
      </c>
      <c r="H35" s="96"/>
      <c r="I35" s="96"/>
      <c r="J35" s="96"/>
      <c r="K35" s="96"/>
      <c r="L35" s="96"/>
      <c r="M35" s="96"/>
      <c r="N35" s="62">
        <f ca="1">N36-1</f>
        <v>4</v>
      </c>
      <c r="O35" s="62"/>
      <c r="P35" s="97" t="s">
        <v>58</v>
      </c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</row>
    <row r="36" spans="1:57" ht="24.95" customHeight="1">
      <c r="A36" s="92"/>
      <c r="B36" s="92"/>
      <c r="C36" s="60">
        <f ca="1">C5</f>
        <v>4</v>
      </c>
      <c r="D36" s="60"/>
      <c r="E36" s="93"/>
      <c r="F36" s="93"/>
      <c r="G36" s="96"/>
      <c r="H36" s="96"/>
      <c r="I36" s="96"/>
      <c r="J36" s="96"/>
      <c r="K36" s="96"/>
      <c r="L36" s="96"/>
      <c r="M36" s="96"/>
      <c r="N36" s="60">
        <f ca="1">N5</f>
        <v>5</v>
      </c>
      <c r="O36" s="60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44"/>
    </row>
    <row r="37" spans="1:57" ht="24.75" customHeight="1"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M37" s="8"/>
    </row>
    <row r="38" spans="1:57" s="8" customFormat="1" ht="15" customHeight="1">
      <c r="A38" s="11" t="s">
        <v>12</v>
      </c>
      <c r="B38" s="50" t="s">
        <v>9</v>
      </c>
      <c r="C38" s="50"/>
      <c r="D38" s="50"/>
      <c r="E38" s="50"/>
      <c r="F38" s="50"/>
      <c r="G38" s="50"/>
      <c r="H38" s="50"/>
      <c r="I38" s="11"/>
      <c r="J38" s="20"/>
      <c r="M38" s="15"/>
      <c r="N38" s="15"/>
      <c r="W38" s="101">
        <f ca="1">C35</f>
        <v>3</v>
      </c>
      <c r="X38" s="101"/>
      <c r="AA38" s="102" t="s">
        <v>14</v>
      </c>
      <c r="AB38" s="102"/>
    </row>
    <row r="39" spans="1:57" s="8" customFormat="1" ht="15" customHeight="1">
      <c r="A39" s="11"/>
      <c r="B39" s="10"/>
      <c r="C39" s="10"/>
      <c r="D39" s="10"/>
      <c r="E39" s="10"/>
      <c r="F39" s="10"/>
      <c r="G39" s="94">
        <v>0</v>
      </c>
      <c r="H39" s="94"/>
      <c r="I39" s="11"/>
      <c r="J39" s="20"/>
      <c r="M39" s="15"/>
      <c r="N39" s="15"/>
      <c r="W39" s="102">
        <f ca="1">C36</f>
        <v>4</v>
      </c>
      <c r="X39" s="102"/>
      <c r="AA39" s="102"/>
      <c r="AB39" s="102"/>
      <c r="AC39" s="102" t="s">
        <v>68</v>
      </c>
      <c r="AD39" s="102"/>
      <c r="AE39" s="102"/>
      <c r="AF39" s="102"/>
    </row>
    <row r="40" spans="1:57" s="8" customFormat="1" ht="12.75" customHeight="1">
      <c r="A40" s="11"/>
      <c r="B40" s="11"/>
      <c r="C40" s="11"/>
      <c r="D40" s="11"/>
      <c r="E40" s="11"/>
      <c r="F40" s="11"/>
      <c r="G40" s="26"/>
      <c r="H40" s="27"/>
      <c r="I40" s="28"/>
      <c r="J40" s="29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1"/>
      <c r="X40" s="30"/>
      <c r="Y40" s="30"/>
      <c r="Z40" s="30"/>
      <c r="AA40" s="31"/>
      <c r="AB40" s="30"/>
      <c r="AC40" s="102"/>
      <c r="AD40" s="102"/>
      <c r="AE40" s="102"/>
      <c r="AF40" s="102"/>
    </row>
    <row r="41" spans="1:57" s="8" customFormat="1" ht="12" customHeight="1">
      <c r="A41" s="11"/>
      <c r="B41" s="11"/>
      <c r="C41" s="11"/>
      <c r="D41" s="11"/>
      <c r="E41" s="11"/>
      <c r="F41" s="11"/>
      <c r="G41" s="26"/>
      <c r="H41" s="11"/>
      <c r="I41" s="11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32"/>
      <c r="X41" s="20"/>
      <c r="Y41" s="20"/>
      <c r="Z41" s="20"/>
      <c r="AA41" s="32"/>
      <c r="AB41" s="20"/>
      <c r="AC41" s="102" t="s">
        <v>67</v>
      </c>
      <c r="AD41" s="102"/>
      <c r="AE41" s="102"/>
      <c r="AF41" s="102"/>
      <c r="AG41" s="20"/>
      <c r="AH41" s="20"/>
      <c r="AI41" s="20"/>
      <c r="AJ41" s="20"/>
      <c r="AK41" s="20"/>
    </row>
    <row r="42" spans="1:57" s="8" customFormat="1" ht="15" customHeight="1">
      <c r="A42" s="11"/>
      <c r="B42" s="11"/>
      <c r="C42" s="11"/>
      <c r="D42" s="11"/>
      <c r="E42" s="11"/>
      <c r="F42" s="11"/>
      <c r="G42" s="94">
        <v>0</v>
      </c>
      <c r="H42" s="94"/>
      <c r="I42" s="11"/>
      <c r="J42" s="20"/>
      <c r="K42" s="20"/>
      <c r="L42" s="20"/>
      <c r="M42" s="15" t="s">
        <v>13</v>
      </c>
      <c r="N42" s="15"/>
      <c r="O42" s="20"/>
      <c r="P42" s="20"/>
      <c r="Q42" s="20"/>
      <c r="R42" s="20"/>
      <c r="S42" s="20"/>
      <c r="T42" s="20"/>
      <c r="U42" s="20"/>
      <c r="V42" s="20"/>
      <c r="W42" s="101">
        <f ca="1">N35</f>
        <v>4</v>
      </c>
      <c r="X42" s="101"/>
      <c r="Y42" s="20"/>
      <c r="Z42" s="20"/>
      <c r="AA42" s="102">
        <v>1</v>
      </c>
      <c r="AB42" s="102"/>
      <c r="AC42" s="102"/>
      <c r="AD42" s="102"/>
      <c r="AE42" s="102"/>
      <c r="AF42" s="102"/>
      <c r="AG42" s="20"/>
      <c r="AH42" s="15" t="s">
        <v>13</v>
      </c>
      <c r="AI42" s="15"/>
      <c r="AJ42" s="15"/>
      <c r="AK42" s="15"/>
    </row>
    <row r="43" spans="1:57" s="8" customFormat="1" ht="12" customHeight="1">
      <c r="I43" s="20"/>
      <c r="J43" s="20"/>
      <c r="K43" s="20"/>
      <c r="L43" s="20"/>
      <c r="M43" s="103"/>
      <c r="N43" s="103"/>
      <c r="O43" s="20"/>
      <c r="P43" s="20"/>
      <c r="Q43" s="20"/>
      <c r="R43" s="20"/>
      <c r="S43" s="20"/>
      <c r="T43" s="20"/>
      <c r="U43" s="20"/>
      <c r="V43" s="20"/>
      <c r="W43" s="99">
        <f ca="1">N36</f>
        <v>5</v>
      </c>
      <c r="X43" s="99"/>
      <c r="Y43" s="20"/>
      <c r="Z43" s="20"/>
      <c r="AA43" s="102"/>
      <c r="AB43" s="102"/>
      <c r="AC43" s="15"/>
      <c r="AD43" s="15"/>
      <c r="AE43" s="15"/>
      <c r="AF43" s="15"/>
      <c r="AG43" s="20"/>
      <c r="AH43" s="15"/>
      <c r="AI43" s="15"/>
      <c r="AJ43" s="15"/>
      <c r="AK43" s="15"/>
    </row>
    <row r="44" spans="1:57" s="8" customFormat="1" ht="24.95" customHeight="1">
      <c r="A44" s="11"/>
      <c r="B44" s="50" t="s">
        <v>10</v>
      </c>
      <c r="C44" s="50"/>
      <c r="D44" s="50"/>
      <c r="E44" s="50"/>
      <c r="F44" s="50"/>
      <c r="G44" s="50"/>
      <c r="H44" s="50"/>
      <c r="I44" s="94">
        <f ca="1">C35</f>
        <v>3</v>
      </c>
      <c r="J44" s="94"/>
      <c r="K44" s="102" t="s">
        <v>2</v>
      </c>
      <c r="L44" s="102"/>
      <c r="M44" s="94">
        <f ca="1">N35</f>
        <v>4</v>
      </c>
      <c r="N44" s="94"/>
      <c r="O44" s="102" t="s">
        <v>20</v>
      </c>
      <c r="P44" s="102"/>
      <c r="Q44" s="101">
        <f ca="1">AN44</f>
        <v>15</v>
      </c>
      <c r="R44" s="101"/>
      <c r="S44" s="101"/>
      <c r="T44" s="105" t="str">
        <f>IF(AT44="",IF(AV44="","",AV44),AT44)</f>
        <v/>
      </c>
      <c r="U44" s="105"/>
      <c r="V44" s="106" t="str">
        <f ca="1">IF(Q45=1,Q44,"")</f>
        <v/>
      </c>
      <c r="W44" s="106"/>
      <c r="X44" s="100" t="s">
        <v>71</v>
      </c>
      <c r="Y44" s="100"/>
      <c r="Z44" s="100"/>
      <c r="AA44" s="101">
        <f ca="1">IF(Q45=1,"",Q44)</f>
        <v>15</v>
      </c>
      <c r="AB44" s="101"/>
      <c r="AC44" s="105" t="s">
        <v>4</v>
      </c>
      <c r="AD44" s="105"/>
      <c r="AE44" s="105" t="str">
        <f ca="1">V44</f>
        <v/>
      </c>
      <c r="AF44" s="105"/>
      <c r="AG44" s="105" t="s">
        <v>72</v>
      </c>
      <c r="AH44" s="105"/>
      <c r="AI44" s="105"/>
      <c r="AL44" s="17">
        <f ca="1">I44*M45</f>
        <v>15</v>
      </c>
      <c r="AM44" s="16" t="s">
        <v>20</v>
      </c>
      <c r="AN44" s="17">
        <f ca="1">AL44/GCD(AL44,AL45)</f>
        <v>15</v>
      </c>
      <c r="AO44" t="str">
        <f>IF(AO9="","",AO9)</f>
        <v/>
      </c>
      <c r="AP44"/>
      <c r="AQ44" s="17">
        <f ca="1">I44*M44</f>
        <v>12</v>
      </c>
      <c r="AR44" s="16"/>
      <c r="AS44" s="17"/>
      <c r="AT44" s="18"/>
      <c r="AU44" s="16" t="str">
        <f>IF(AS45=1,AS44,"")</f>
        <v/>
      </c>
      <c r="AV44" s="16" t="str">
        <f>IF(AS44&gt;AS45,"=","")</f>
        <v/>
      </c>
      <c r="AW44" s="14" t="str">
        <f>IF(AS44&gt;AS45,INT(AS44/AS45),"")</f>
        <v/>
      </c>
      <c r="AX44" s="14" t="str">
        <f>IF(AV44="","",IF(AS45=1,"",AS44-AS45*AW44))</f>
        <v/>
      </c>
      <c r="AY44"/>
      <c r="AZ44"/>
      <c r="BA44"/>
      <c r="BB44"/>
      <c r="BC44"/>
      <c r="BD44"/>
      <c r="BE44"/>
    </row>
    <row r="45" spans="1:57" s="8" customFormat="1" ht="24.95" customHeight="1">
      <c r="A45" s="11"/>
      <c r="B45" s="11"/>
      <c r="C45" s="11"/>
      <c r="D45" s="11"/>
      <c r="E45" s="11"/>
      <c r="F45" s="11"/>
      <c r="G45" s="11"/>
      <c r="H45" s="11"/>
      <c r="I45" s="104">
        <f ca="1">C36</f>
        <v>4</v>
      </c>
      <c r="J45" s="104"/>
      <c r="K45" s="102"/>
      <c r="L45" s="102"/>
      <c r="M45" s="104">
        <f ca="1">N36</f>
        <v>5</v>
      </c>
      <c r="N45" s="104"/>
      <c r="O45" s="102"/>
      <c r="P45" s="102"/>
      <c r="Q45" s="105">
        <f ca="1">AN45</f>
        <v>16</v>
      </c>
      <c r="R45" s="105"/>
      <c r="S45" s="105"/>
      <c r="T45" s="105"/>
      <c r="U45" s="105"/>
      <c r="V45" s="106"/>
      <c r="W45" s="106"/>
      <c r="X45" s="100"/>
      <c r="Y45" s="100"/>
      <c r="Z45" s="100"/>
      <c r="AA45" s="99">
        <f ca="1">IF(Q45=1,"",Q45)</f>
        <v>16</v>
      </c>
      <c r="AB45" s="99"/>
      <c r="AC45" s="105"/>
      <c r="AD45" s="105"/>
      <c r="AE45" s="105"/>
      <c r="AF45" s="105"/>
      <c r="AG45" s="105"/>
      <c r="AH45" s="105"/>
      <c r="AI45" s="105"/>
      <c r="AL45" s="16">
        <f ca="1">I45*M44</f>
        <v>16</v>
      </c>
      <c r="AM45" s="16"/>
      <c r="AN45" s="17">
        <f ca="1">AL45/GCD(AL44,AL45)</f>
        <v>16</v>
      </c>
      <c r="AO45" t="str">
        <f>IF(AO10="","",AO10)</f>
        <v/>
      </c>
      <c r="AP45"/>
      <c r="AQ45" s="16">
        <f ca="1">I45*1</f>
        <v>4</v>
      </c>
      <c r="AR45" s="16"/>
      <c r="AS45" s="17"/>
      <c r="AT45" s="16"/>
      <c r="AU45" s="16"/>
      <c r="AV45" s="16"/>
      <c r="AW45" s="14"/>
      <c r="AX45" s="14" t="str">
        <f>IF(AV44="","",IF(AS45=1,"",AS45))</f>
        <v/>
      </c>
      <c r="AY45"/>
      <c r="AZ45"/>
      <c r="BA45"/>
      <c r="BB45"/>
      <c r="BC45"/>
      <c r="BD45"/>
      <c r="BE45"/>
    </row>
    <row r="46" spans="1:57" ht="24.95" customHeight="1">
      <c r="A46" s="92" t="s">
        <v>17</v>
      </c>
      <c r="B46" s="92"/>
      <c r="C46" s="62">
        <f ca="1">C47+1</f>
        <v>12</v>
      </c>
      <c r="D46" s="62"/>
      <c r="E46" s="93" t="s">
        <v>60</v>
      </c>
      <c r="F46" s="93"/>
      <c r="G46" s="50" t="s">
        <v>57</v>
      </c>
      <c r="H46" s="50"/>
      <c r="I46" s="50"/>
      <c r="J46" s="50"/>
      <c r="K46" s="50"/>
      <c r="L46" s="50"/>
      <c r="M46" s="50"/>
      <c r="N46" s="50" t="s">
        <v>59</v>
      </c>
      <c r="O46" s="50"/>
      <c r="P46" s="50"/>
      <c r="Q46" s="62">
        <f ca="1">Q47-1</f>
        <v>6</v>
      </c>
      <c r="R46" s="62"/>
      <c r="S46" s="48" t="s">
        <v>61</v>
      </c>
      <c r="T46" s="48"/>
      <c r="U46" s="95" t="s">
        <v>62</v>
      </c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t="s">
        <v>4</v>
      </c>
    </row>
    <row r="47" spans="1:57" ht="24.95" customHeight="1">
      <c r="A47" s="92"/>
      <c r="B47" s="92"/>
      <c r="C47" s="60">
        <f ca="1">C14</f>
        <v>11</v>
      </c>
      <c r="D47" s="60"/>
      <c r="E47" s="93"/>
      <c r="F47" s="93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60">
        <f ca="1">Q14</f>
        <v>7</v>
      </c>
      <c r="R47" s="60"/>
      <c r="S47" s="48"/>
      <c r="T47" s="48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</row>
    <row r="48" spans="1:57" ht="24.95" customHeight="1">
      <c r="A48" s="21"/>
      <c r="B48" s="21"/>
      <c r="I48" s="14"/>
      <c r="J48" s="14"/>
      <c r="K48" s="20"/>
      <c r="L48" s="20"/>
      <c r="M48" s="14"/>
      <c r="N48" s="14"/>
      <c r="O48" s="14"/>
      <c r="P48" s="14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10"/>
      <c r="AI48" s="10"/>
      <c r="AJ48" s="22"/>
      <c r="AK48" s="22"/>
      <c r="AM48" s="8"/>
    </row>
    <row r="49" spans="1:57" s="8" customFormat="1" ht="15" customHeight="1">
      <c r="A49" s="11" t="s">
        <v>12</v>
      </c>
      <c r="B49" s="50" t="s">
        <v>9</v>
      </c>
      <c r="C49" s="50"/>
      <c r="D49" s="50"/>
      <c r="E49" s="50"/>
      <c r="F49" s="50"/>
      <c r="G49" s="50"/>
      <c r="H49" s="50"/>
      <c r="I49" s="11"/>
      <c r="J49" s="20"/>
      <c r="M49" s="15"/>
      <c r="N49" s="15"/>
      <c r="W49" s="101">
        <f ca="1">Q46</f>
        <v>6</v>
      </c>
      <c r="X49" s="101"/>
      <c r="AA49" s="101">
        <f ca="1">C46</f>
        <v>12</v>
      </c>
      <c r="AB49" s="101"/>
    </row>
    <row r="50" spans="1:57" s="8" customFormat="1" ht="15" customHeight="1">
      <c r="A50" s="11"/>
      <c r="B50" s="10"/>
      <c r="C50" s="10"/>
      <c r="D50" s="10"/>
      <c r="E50" s="10"/>
      <c r="F50" s="10"/>
      <c r="G50" s="94">
        <v>0</v>
      </c>
      <c r="H50" s="94"/>
      <c r="I50" s="11"/>
      <c r="J50" s="20"/>
      <c r="M50" s="15"/>
      <c r="N50" s="15"/>
      <c r="W50" s="99">
        <f ca="1">Q47</f>
        <v>7</v>
      </c>
      <c r="X50" s="99"/>
      <c r="AA50" s="99">
        <f ca="1">C47</f>
        <v>11</v>
      </c>
      <c r="AB50" s="99"/>
      <c r="AC50" s="102" t="s">
        <v>68</v>
      </c>
      <c r="AD50" s="102"/>
      <c r="AE50" s="102"/>
      <c r="AF50" s="102"/>
    </row>
    <row r="51" spans="1:57" s="8" customFormat="1" ht="12.75" customHeight="1">
      <c r="A51" s="11"/>
      <c r="B51" s="11"/>
      <c r="C51" s="11"/>
      <c r="D51" s="11"/>
      <c r="E51" s="11"/>
      <c r="F51" s="11"/>
      <c r="G51" s="26"/>
      <c r="H51" s="27"/>
      <c r="I51" s="28"/>
      <c r="J51" s="29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1"/>
      <c r="X51" s="30"/>
      <c r="Y51" s="30"/>
      <c r="Z51" s="30"/>
      <c r="AA51" s="31"/>
      <c r="AB51" s="30"/>
      <c r="AC51" s="102"/>
      <c r="AD51" s="102"/>
      <c r="AE51" s="102"/>
      <c r="AF51" s="102"/>
    </row>
    <row r="52" spans="1:57" s="8" customFormat="1" ht="12" customHeight="1">
      <c r="A52" s="11"/>
      <c r="B52" s="11"/>
      <c r="C52" s="11"/>
      <c r="D52" s="11"/>
      <c r="E52" s="11"/>
      <c r="F52" s="11"/>
      <c r="G52" s="26"/>
      <c r="H52" s="11"/>
      <c r="I52" s="11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32"/>
      <c r="X52" s="20"/>
      <c r="Y52" s="20"/>
      <c r="Z52" s="20"/>
      <c r="AA52" s="32"/>
      <c r="AB52" s="20"/>
      <c r="AC52" s="102" t="s">
        <v>69</v>
      </c>
      <c r="AD52" s="102"/>
      <c r="AE52" s="102"/>
      <c r="AF52" s="102"/>
      <c r="AG52" s="20"/>
      <c r="AH52" s="20"/>
      <c r="AI52" s="20"/>
      <c r="AJ52" s="20"/>
      <c r="AK52" s="20"/>
    </row>
    <row r="53" spans="1:57" s="8" customFormat="1" ht="15" customHeight="1">
      <c r="A53" s="11"/>
      <c r="B53" s="11"/>
      <c r="C53" s="11"/>
      <c r="D53" s="11"/>
      <c r="E53" s="11"/>
      <c r="F53" s="11"/>
      <c r="G53" s="94">
        <v>0</v>
      </c>
      <c r="H53" s="94"/>
      <c r="I53" s="11"/>
      <c r="J53" s="20"/>
      <c r="K53" s="20"/>
      <c r="L53" s="20"/>
      <c r="M53" s="15"/>
      <c r="N53" s="15"/>
      <c r="O53" s="20"/>
      <c r="P53" s="20"/>
      <c r="Q53" s="20"/>
      <c r="R53" s="20"/>
      <c r="S53" s="20"/>
      <c r="T53" s="20"/>
      <c r="U53" s="20"/>
      <c r="V53" s="20"/>
      <c r="W53" s="101">
        <v>1</v>
      </c>
      <c r="X53" s="101"/>
      <c r="Y53" s="20"/>
      <c r="Z53" s="20"/>
      <c r="AA53" s="102" t="s">
        <v>70</v>
      </c>
      <c r="AB53" s="102"/>
      <c r="AC53" s="102"/>
      <c r="AD53" s="102"/>
      <c r="AE53" s="102"/>
      <c r="AF53" s="102"/>
      <c r="AG53" s="20"/>
      <c r="AH53" s="15" t="s">
        <v>13</v>
      </c>
      <c r="AI53" s="15"/>
      <c r="AJ53" s="15"/>
      <c r="AK53" s="15"/>
    </row>
    <row r="54" spans="1:57" s="8" customFormat="1" ht="12" customHeight="1">
      <c r="I54" s="20"/>
      <c r="J54" s="20"/>
      <c r="K54" s="20"/>
      <c r="L54" s="20"/>
      <c r="M54" s="103"/>
      <c r="N54" s="103"/>
      <c r="O54" s="20"/>
      <c r="P54" s="20"/>
      <c r="Q54" s="20"/>
      <c r="R54" s="20"/>
      <c r="S54" s="20"/>
      <c r="T54" s="20"/>
      <c r="U54" s="20"/>
      <c r="V54" s="20"/>
      <c r="W54" s="102"/>
      <c r="X54" s="102"/>
      <c r="Y54" s="20"/>
      <c r="Z54" s="20"/>
      <c r="AA54" s="102"/>
      <c r="AB54" s="102"/>
      <c r="AC54" s="15"/>
      <c r="AD54" s="15"/>
      <c r="AE54" s="15"/>
      <c r="AF54" s="15"/>
      <c r="AG54" s="20"/>
      <c r="AH54" s="15"/>
      <c r="AI54" s="15"/>
      <c r="AJ54" s="15"/>
      <c r="AK54" s="15"/>
    </row>
    <row r="55" spans="1:57" s="8" customFormat="1" ht="24.95" customHeight="1">
      <c r="A55" s="11"/>
      <c r="B55" s="50" t="s">
        <v>10</v>
      </c>
      <c r="C55" s="50"/>
      <c r="D55" s="50"/>
      <c r="E55" s="50"/>
      <c r="F55" s="50"/>
      <c r="G55" s="50"/>
      <c r="H55" s="50"/>
      <c r="I55" s="94">
        <f ca="1">C46</f>
        <v>12</v>
      </c>
      <c r="J55" s="94"/>
      <c r="K55" s="102" t="s">
        <v>2</v>
      </c>
      <c r="L55" s="102"/>
      <c r="M55" s="94">
        <f ca="1">Q46</f>
        <v>6</v>
      </c>
      <c r="N55" s="94"/>
      <c r="O55" s="102" t="s">
        <v>20</v>
      </c>
      <c r="P55" s="102"/>
      <c r="Q55" s="101">
        <f ca="1">AN55</f>
        <v>14</v>
      </c>
      <c r="R55" s="101"/>
      <c r="S55" s="101"/>
      <c r="T55" s="105" t="str">
        <f ca="1">IF(Q56=1,"＝","")</f>
        <v/>
      </c>
      <c r="U55" s="105"/>
      <c r="V55" s="107" t="str">
        <f ca="1">IF(Q56=1,Q55,"")</f>
        <v/>
      </c>
      <c r="W55" s="107"/>
      <c r="X55" s="94"/>
      <c r="Y55" s="94"/>
      <c r="Z55" s="105" t="s">
        <v>15</v>
      </c>
      <c r="AA55" s="101">
        <f ca="1">IF(Q56=1,"",Q55)</f>
        <v>14</v>
      </c>
      <c r="AB55" s="101"/>
      <c r="AC55" s="105" t="s">
        <v>4</v>
      </c>
      <c r="AD55" s="105"/>
      <c r="AE55" s="105" t="str">
        <f ca="1">V55</f>
        <v/>
      </c>
      <c r="AF55" s="105"/>
      <c r="AG55" s="105" t="s">
        <v>74</v>
      </c>
      <c r="AH55" s="105"/>
      <c r="AI55" s="105"/>
      <c r="AJ55" s="2"/>
      <c r="AL55" s="17">
        <f ca="1">I55*M56</f>
        <v>84</v>
      </c>
      <c r="AM55" s="16" t="s">
        <v>20</v>
      </c>
      <c r="AN55" s="17">
        <f ca="1">AL55/GCD(AL55,AL56)</f>
        <v>14</v>
      </c>
      <c r="AO55" t="str">
        <f>IF(AO19="","",AO19)</f>
        <v/>
      </c>
      <c r="AP55"/>
      <c r="AQ55" s="17"/>
      <c r="AR55" s="16"/>
      <c r="AS55" s="17"/>
      <c r="AT55" s="18" t="str">
        <f>IF(AS56=1,"=","")</f>
        <v/>
      </c>
      <c r="AU55" s="16" t="str">
        <f>IF(AS56=1,AS55,"")</f>
        <v/>
      </c>
      <c r="AV55" s="16" t="str">
        <f>IF(AS55&gt;AS56,"=","")</f>
        <v/>
      </c>
      <c r="AW55" s="14" t="str">
        <f>IF(AS55&gt;AS56,INT(AS55/AS56),"")</f>
        <v/>
      </c>
      <c r="AX55" s="14" t="str">
        <f>IF(AV55="","",IF(AS56=1,"",AS55-AS56*AW55))</f>
        <v/>
      </c>
      <c r="AY55"/>
      <c r="AZ55"/>
      <c r="BA55"/>
      <c r="BB55"/>
      <c r="BC55"/>
      <c r="BD55"/>
      <c r="BE55"/>
    </row>
    <row r="56" spans="1:57" s="8" customFormat="1" ht="24.95" customHeight="1">
      <c r="A56" s="11"/>
      <c r="B56" s="11"/>
      <c r="C56" s="11"/>
      <c r="D56" s="11"/>
      <c r="E56" s="11"/>
      <c r="F56" s="11"/>
      <c r="G56" s="11"/>
      <c r="H56" s="11"/>
      <c r="I56" s="104">
        <f ca="1">C47</f>
        <v>11</v>
      </c>
      <c r="J56" s="104"/>
      <c r="K56" s="102"/>
      <c r="L56" s="102"/>
      <c r="M56" s="104">
        <f ca="1">Q47</f>
        <v>7</v>
      </c>
      <c r="N56" s="104"/>
      <c r="O56" s="102"/>
      <c r="P56" s="102"/>
      <c r="Q56" s="105">
        <f ca="1">AN56</f>
        <v>11</v>
      </c>
      <c r="R56" s="105"/>
      <c r="S56" s="105"/>
      <c r="T56" s="105"/>
      <c r="U56" s="105"/>
      <c r="V56" s="107"/>
      <c r="W56" s="107"/>
      <c r="X56" s="94"/>
      <c r="Y56" s="94"/>
      <c r="Z56" s="105"/>
      <c r="AA56" s="99">
        <f ca="1">IF(Q56=1,"",Q56)</f>
        <v>11</v>
      </c>
      <c r="AB56" s="99"/>
      <c r="AC56" s="105"/>
      <c r="AD56" s="105"/>
      <c r="AE56" s="105"/>
      <c r="AF56" s="105"/>
      <c r="AG56" s="105"/>
      <c r="AH56" s="105"/>
      <c r="AI56" s="105"/>
      <c r="AJ56" s="2"/>
      <c r="AL56" s="16">
        <f ca="1">M55*I56</f>
        <v>66</v>
      </c>
      <c r="AM56" s="16"/>
      <c r="AN56" s="17">
        <f ca="1">AL56/GCD(AL55,AL56)</f>
        <v>11</v>
      </c>
      <c r="AO56" t="str">
        <f>IF(AO20="","",AO20)</f>
        <v/>
      </c>
      <c r="AP56"/>
      <c r="AQ56" s="16"/>
      <c r="AR56" s="16"/>
      <c r="AS56" s="17"/>
      <c r="AT56" s="16"/>
      <c r="AU56" s="16"/>
      <c r="AV56" s="16"/>
      <c r="AW56" s="14"/>
      <c r="AX56" s="14" t="str">
        <f>IF(AV55="","",IF(AS56=1,"",AS56))</f>
        <v/>
      </c>
      <c r="AY56"/>
      <c r="AZ56"/>
      <c r="BA56"/>
      <c r="BB56"/>
      <c r="BC56"/>
      <c r="BD56"/>
      <c r="BE56"/>
    </row>
    <row r="57" spans="1:57" ht="24.95" customHeight="1">
      <c r="A57" s="92" t="s">
        <v>18</v>
      </c>
      <c r="B57" s="92"/>
      <c r="C57" s="62" t="s">
        <v>64</v>
      </c>
      <c r="D57" s="62"/>
      <c r="E57" s="62"/>
      <c r="F57" s="62">
        <f ca="1">F58+1</f>
        <v>7</v>
      </c>
      <c r="G57" s="62"/>
      <c r="H57" s="97" t="s">
        <v>66</v>
      </c>
      <c r="I57" s="97"/>
      <c r="J57" s="97"/>
      <c r="K57" s="97"/>
      <c r="L57" s="97"/>
      <c r="M57" s="97"/>
      <c r="N57" s="97"/>
      <c r="O57" s="97"/>
      <c r="P57" s="97"/>
      <c r="Q57" s="97"/>
      <c r="R57" s="62">
        <f ca="1">2*R58+1</f>
        <v>9</v>
      </c>
      <c r="S57" s="62"/>
      <c r="T57" s="97" t="s">
        <v>65</v>
      </c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</row>
    <row r="58" spans="1:57" ht="24.95" customHeight="1">
      <c r="A58" s="92"/>
      <c r="B58" s="92"/>
      <c r="C58" s="50"/>
      <c r="D58" s="50"/>
      <c r="E58" s="50"/>
      <c r="F58" s="60">
        <f ca="1">F23</f>
        <v>6</v>
      </c>
      <c r="G58" s="60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60">
        <f ca="1">R23</f>
        <v>4</v>
      </c>
      <c r="S58" s="60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</row>
    <row r="59" spans="1:57" ht="24.75" customHeight="1"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M59" s="8"/>
    </row>
    <row r="60" spans="1:57" s="8" customFormat="1" ht="15" customHeight="1">
      <c r="A60" s="11" t="s">
        <v>4</v>
      </c>
      <c r="B60" s="50" t="s">
        <v>9</v>
      </c>
      <c r="C60" s="50"/>
      <c r="D60" s="50"/>
      <c r="E60" s="50"/>
      <c r="F60" s="50"/>
      <c r="G60" s="50"/>
      <c r="H60" s="50"/>
      <c r="I60" s="11"/>
      <c r="J60" s="20"/>
      <c r="M60" s="15" t="s">
        <v>7</v>
      </c>
      <c r="N60" s="15"/>
      <c r="O60" s="101">
        <f ca="1">F57</f>
        <v>7</v>
      </c>
      <c r="P60" s="101"/>
      <c r="W60" s="102" t="s">
        <v>53</v>
      </c>
      <c r="X60" s="102"/>
      <c r="AA60" s="101" t="s">
        <v>70</v>
      </c>
      <c r="AB60" s="101"/>
    </row>
    <row r="61" spans="1:57" s="8" customFormat="1" ht="15" customHeight="1">
      <c r="A61" s="11"/>
      <c r="B61" s="10"/>
      <c r="C61" s="10"/>
      <c r="D61" s="10"/>
      <c r="E61" s="10"/>
      <c r="F61" s="10"/>
      <c r="G61" s="94">
        <v>0</v>
      </c>
      <c r="H61" s="94"/>
      <c r="I61" s="11"/>
      <c r="J61" s="20"/>
      <c r="M61" s="15" t="s">
        <v>7</v>
      </c>
      <c r="N61" s="15"/>
      <c r="O61" s="102">
        <f ca="1">F58</f>
        <v>6</v>
      </c>
      <c r="P61" s="102"/>
      <c r="W61" s="102"/>
      <c r="X61" s="102"/>
      <c r="AA61" s="102"/>
      <c r="AB61" s="102"/>
      <c r="AC61" s="102" t="s">
        <v>75</v>
      </c>
      <c r="AD61" s="102"/>
      <c r="AE61" s="102"/>
      <c r="AF61" s="102"/>
    </row>
    <row r="62" spans="1:57" s="8" customFormat="1" ht="12.75" customHeight="1">
      <c r="A62" s="11"/>
      <c r="B62" s="11"/>
      <c r="C62" s="11"/>
      <c r="D62" s="11"/>
      <c r="E62" s="11"/>
      <c r="F62" s="11"/>
      <c r="G62" s="26"/>
      <c r="H62" s="27"/>
      <c r="I62" s="28"/>
      <c r="J62" s="29"/>
      <c r="K62" s="30"/>
      <c r="L62" s="30"/>
      <c r="M62" s="30"/>
      <c r="N62" s="30"/>
      <c r="O62" s="31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1"/>
      <c r="AB62" s="30"/>
      <c r="AC62" s="102"/>
      <c r="AD62" s="102"/>
      <c r="AE62" s="102"/>
      <c r="AF62" s="102"/>
    </row>
    <row r="63" spans="1:57" s="8" customFormat="1" ht="12" customHeight="1">
      <c r="A63" s="11"/>
      <c r="B63" s="11"/>
      <c r="C63" s="11"/>
      <c r="D63" s="11"/>
      <c r="E63" s="11"/>
      <c r="F63" s="11"/>
      <c r="G63" s="26"/>
      <c r="H63" s="11"/>
      <c r="I63" s="11"/>
      <c r="J63" s="20"/>
      <c r="K63" s="20"/>
      <c r="L63" s="20"/>
      <c r="M63" s="20"/>
      <c r="N63" s="20"/>
      <c r="O63" s="32"/>
      <c r="P63" s="20"/>
      <c r="Q63" s="20"/>
      <c r="R63" s="20"/>
      <c r="S63" s="20"/>
      <c r="T63" s="20"/>
      <c r="U63" s="20"/>
      <c r="V63" s="20"/>
      <c r="W63" s="20"/>
      <c r="X63" s="45"/>
      <c r="Y63" s="20"/>
      <c r="Z63" s="20"/>
      <c r="AA63" s="32"/>
      <c r="AB63" s="20"/>
      <c r="AC63" s="102" t="s">
        <v>76</v>
      </c>
      <c r="AD63" s="102"/>
      <c r="AE63" s="102"/>
      <c r="AF63" s="102"/>
      <c r="AG63" s="20"/>
      <c r="AH63" s="20"/>
      <c r="AI63" s="20"/>
      <c r="AJ63" s="20"/>
      <c r="AK63" s="20"/>
    </row>
    <row r="64" spans="1:57" s="8" customFormat="1" ht="15" customHeight="1">
      <c r="A64" s="11"/>
      <c r="B64" s="11"/>
      <c r="C64" s="11"/>
      <c r="D64" s="11"/>
      <c r="E64" s="11"/>
      <c r="F64" s="11"/>
      <c r="G64" s="94">
        <v>0</v>
      </c>
      <c r="H64" s="94"/>
      <c r="I64" s="11"/>
      <c r="J64" s="20"/>
      <c r="K64" s="20"/>
      <c r="L64" s="20"/>
      <c r="M64" s="102" t="s">
        <v>7</v>
      </c>
      <c r="N64" s="102"/>
      <c r="O64" s="102">
        <v>1</v>
      </c>
      <c r="P64" s="102"/>
      <c r="Q64" s="20"/>
      <c r="R64" s="20"/>
      <c r="S64" s="20"/>
      <c r="T64" s="20"/>
      <c r="U64" s="20"/>
      <c r="V64" s="20"/>
      <c r="W64" s="102" t="s">
        <v>63</v>
      </c>
      <c r="X64" s="102"/>
      <c r="Y64" s="20"/>
      <c r="Z64" s="20"/>
      <c r="AA64" s="101">
        <f ca="1">R57</f>
        <v>9</v>
      </c>
      <c r="AB64" s="101"/>
      <c r="AC64" s="102"/>
      <c r="AD64" s="102"/>
      <c r="AE64" s="102"/>
      <c r="AF64" s="102"/>
      <c r="AG64" s="20"/>
    </row>
    <row r="65" spans="1:57" s="8" customFormat="1" ht="12" customHeight="1">
      <c r="I65" s="20"/>
      <c r="J65" s="20"/>
      <c r="K65" s="20"/>
      <c r="L65" s="20"/>
      <c r="M65" s="103"/>
      <c r="N65" s="103"/>
      <c r="O65" s="102"/>
      <c r="P65" s="102"/>
      <c r="Q65" s="20"/>
      <c r="R65" s="20"/>
      <c r="S65" s="20"/>
      <c r="T65" s="20"/>
      <c r="U65" s="20"/>
      <c r="V65" s="20"/>
      <c r="W65" s="102"/>
      <c r="X65" s="102"/>
      <c r="Y65" s="20"/>
      <c r="Z65" s="20"/>
      <c r="AA65" s="102">
        <f ca="1">R58</f>
        <v>4</v>
      </c>
      <c r="AB65" s="102"/>
      <c r="AC65" s="15"/>
      <c r="AD65" s="15"/>
      <c r="AE65" s="15"/>
      <c r="AF65" s="15"/>
      <c r="AG65" s="20"/>
    </row>
    <row r="66" spans="1:57" s="8" customFormat="1" ht="24.95" customHeight="1">
      <c r="A66" s="11"/>
      <c r="B66" s="50" t="s">
        <v>10</v>
      </c>
      <c r="C66" s="50"/>
      <c r="D66" s="50"/>
      <c r="E66" s="50"/>
      <c r="F66" s="50"/>
      <c r="G66" s="50"/>
      <c r="H66" s="50"/>
      <c r="I66" s="94">
        <f ca="1">F57</f>
        <v>7</v>
      </c>
      <c r="J66" s="94"/>
      <c r="K66" s="102" t="s">
        <v>73</v>
      </c>
      <c r="L66" s="102"/>
      <c r="M66" s="94">
        <f ca="1">AA64</f>
        <v>9</v>
      </c>
      <c r="N66" s="94"/>
      <c r="O66" s="102" t="s">
        <v>20</v>
      </c>
      <c r="P66" s="102"/>
      <c r="Q66" s="101">
        <f ca="1">AN66</f>
        <v>21</v>
      </c>
      <c r="R66" s="101"/>
      <c r="S66" s="101"/>
      <c r="T66" s="105" t="str">
        <f ca="1">IF(Q67=1,"＝","")</f>
        <v/>
      </c>
      <c r="U66" s="105"/>
      <c r="V66" s="106" t="str">
        <f ca="1">IF(Q67=1,Q66,"")</f>
        <v/>
      </c>
      <c r="W66" s="106"/>
      <c r="X66" s="94"/>
      <c r="Y66" s="94"/>
      <c r="Z66" s="105" t="s">
        <v>15</v>
      </c>
      <c r="AA66" s="109">
        <f ca="1">IF(Q67=1,"",Q66)</f>
        <v>21</v>
      </c>
      <c r="AB66" s="109"/>
      <c r="AC66" s="105" t="s">
        <v>4</v>
      </c>
      <c r="AD66" s="105"/>
      <c r="AE66" s="105" t="str">
        <f ca="1">V66</f>
        <v/>
      </c>
      <c r="AF66" s="105"/>
      <c r="AG66" s="105" t="s">
        <v>77</v>
      </c>
      <c r="AH66" s="105"/>
      <c r="AI66" s="105"/>
      <c r="AL66" s="17">
        <f ca="1">I66*M66</f>
        <v>63</v>
      </c>
      <c r="AM66" s="16" t="s">
        <v>20</v>
      </c>
      <c r="AN66" s="17">
        <f ca="1">AL66/GCD(AL66,AL67)</f>
        <v>21</v>
      </c>
      <c r="AO66"/>
      <c r="AP66"/>
      <c r="AQ66" s="17"/>
      <c r="AR66" s="16"/>
      <c r="AS66" s="17"/>
      <c r="AT66" s="18" t="str">
        <f>IF(AS67=1,"=","")</f>
        <v/>
      </c>
      <c r="AU66" s="16" t="str">
        <f>IF(AS67=1,AS66,"")</f>
        <v/>
      </c>
      <c r="AV66" s="16" t="str">
        <f>IF(AS66&gt;AS67,"=","")</f>
        <v/>
      </c>
      <c r="AW66" s="14" t="str">
        <f>IF(AS66&gt;AS67,INT(AS66/AS67),"")</f>
        <v/>
      </c>
      <c r="AX66" s="14" t="str">
        <f>IF(AV66="","",IF(AS67=1,"",AS66-AS67*AW66))</f>
        <v/>
      </c>
      <c r="AY66"/>
      <c r="AZ66"/>
      <c r="BA66"/>
      <c r="BB66"/>
      <c r="BC66"/>
      <c r="BD66"/>
      <c r="BE66"/>
    </row>
    <row r="67" spans="1:57" s="8" customFormat="1" ht="24.95" customHeight="1">
      <c r="A67" s="11"/>
      <c r="B67" s="11"/>
      <c r="C67" s="11"/>
      <c r="D67" s="11"/>
      <c r="E67" s="11"/>
      <c r="F67" s="11"/>
      <c r="G67" s="11"/>
      <c r="H67" s="11"/>
      <c r="I67" s="104">
        <f ca="1">F58</f>
        <v>6</v>
      </c>
      <c r="J67" s="104"/>
      <c r="K67" s="102"/>
      <c r="L67" s="102"/>
      <c r="M67" s="104">
        <f ca="1">AA65</f>
        <v>4</v>
      </c>
      <c r="N67" s="104"/>
      <c r="O67" s="102"/>
      <c r="P67" s="102"/>
      <c r="Q67" s="105">
        <f ca="1">AN67</f>
        <v>8</v>
      </c>
      <c r="R67" s="105"/>
      <c r="S67" s="105"/>
      <c r="T67" s="105"/>
      <c r="U67" s="105"/>
      <c r="V67" s="106"/>
      <c r="W67" s="106"/>
      <c r="X67" s="94"/>
      <c r="Y67" s="94"/>
      <c r="Z67" s="105"/>
      <c r="AA67" s="108">
        <f ca="1">IF(Q67=1,"",Q67)</f>
        <v>8</v>
      </c>
      <c r="AB67" s="108"/>
      <c r="AC67" s="105"/>
      <c r="AD67" s="105"/>
      <c r="AE67" s="105"/>
      <c r="AF67" s="105"/>
      <c r="AG67" s="105"/>
      <c r="AH67" s="105"/>
      <c r="AI67" s="105"/>
      <c r="AL67" s="16">
        <f ca="1">I67*M67</f>
        <v>24</v>
      </c>
      <c r="AM67" s="16"/>
      <c r="AN67" s="17">
        <f ca="1">AL67/GCD(AL66,AL67)</f>
        <v>8</v>
      </c>
      <c r="AO67"/>
      <c r="AP67"/>
      <c r="AQ67" s="16"/>
      <c r="AR67" s="16"/>
      <c r="AS67" s="17"/>
      <c r="AT67" s="16"/>
      <c r="AU67" s="16"/>
      <c r="AV67" s="16"/>
      <c r="AW67" s="14"/>
      <c r="AX67" s="14" t="str">
        <f>IF(AV66="","",IF(AS67=1,"",AS67))</f>
        <v/>
      </c>
      <c r="AY67"/>
      <c r="AZ67"/>
      <c r="BA67"/>
      <c r="BB67"/>
      <c r="BC67"/>
      <c r="BD67"/>
      <c r="BE67"/>
    </row>
    <row r="68" spans="1:57" s="8" customFormat="1" ht="15" customHeight="1">
      <c r="AL68" s="20"/>
      <c r="AM68" s="20"/>
      <c r="AN68" s="20"/>
      <c r="AO68" s="20"/>
      <c r="AP68" s="20"/>
      <c r="AQ68" s="20"/>
      <c r="AR68" s="20"/>
      <c r="AS68" s="20"/>
    </row>
    <row r="69" spans="1:57" s="8" customFormat="1" ht="24.95" customHeight="1">
      <c r="A69" s="12"/>
      <c r="B69" s="12"/>
      <c r="C69" s="12"/>
      <c r="D69" s="11"/>
      <c r="E69" s="11"/>
      <c r="F69" s="11"/>
      <c r="G69" s="11"/>
      <c r="H69" s="11"/>
      <c r="I69" s="11"/>
      <c r="J69" s="13"/>
      <c r="K69" s="12"/>
      <c r="L69" s="15"/>
      <c r="M69" s="15"/>
      <c r="N69" s="15"/>
      <c r="O69" s="15"/>
      <c r="P69" s="15"/>
      <c r="Q69" s="15"/>
      <c r="R69" s="15"/>
      <c r="S69" s="19"/>
      <c r="T69" s="19"/>
      <c r="V69" s="8" t="s">
        <v>63</v>
      </c>
      <c r="AC69" s="8" t="s">
        <v>63</v>
      </c>
      <c r="AL69" s="17"/>
      <c r="AM69" s="17"/>
      <c r="AN69" s="17" t="s">
        <v>63</v>
      </c>
      <c r="AO69" s="25"/>
      <c r="AP69" s="17"/>
      <c r="AQ69" s="17"/>
      <c r="AR69" s="20"/>
      <c r="AS69" s="20"/>
    </row>
    <row r="70" spans="1:57" s="8" customFormat="1" ht="24.95" customHeight="1"/>
    <row r="71" spans="1:57" s="8" customFormat="1" ht="24.95" customHeight="1">
      <c r="R71" s="8" t="s">
        <v>21</v>
      </c>
    </row>
    <row r="72" spans="1:57" s="8" customFormat="1" ht="24.95" customHeight="1">
      <c r="C72" s="8" t="s">
        <v>4</v>
      </c>
    </row>
    <row r="73" spans="1:57" s="8" customFormat="1" ht="24.95" customHeight="1"/>
    <row r="74" spans="1:57" s="8" customFormat="1" ht="24.95" customHeight="1"/>
    <row r="75" spans="1:57" s="8" customFormat="1" ht="24.95" customHeight="1"/>
    <row r="76" spans="1:57" s="8" customFormat="1" ht="24.95" customHeight="1"/>
  </sheetData>
  <mergeCells count="156">
    <mergeCell ref="AE66:AF67"/>
    <mergeCell ref="AG66:AI67"/>
    <mergeCell ref="I67:J67"/>
    <mergeCell ref="M67:N67"/>
    <mergeCell ref="Q67:S67"/>
    <mergeCell ref="X67:Y67"/>
    <mergeCell ref="AA67:AB67"/>
    <mergeCell ref="X66:Y66"/>
    <mergeCell ref="Z66:Z67"/>
    <mergeCell ref="AA66:AB66"/>
    <mergeCell ref="B66:H66"/>
    <mergeCell ref="I66:J66"/>
    <mergeCell ref="K66:L67"/>
    <mergeCell ref="M66:N66"/>
    <mergeCell ref="AC66:AD67"/>
    <mergeCell ref="O66:P67"/>
    <mergeCell ref="Q66:S66"/>
    <mergeCell ref="T66:U67"/>
    <mergeCell ref="V66:W67"/>
    <mergeCell ref="G64:H64"/>
    <mergeCell ref="M64:N64"/>
    <mergeCell ref="W64:X65"/>
    <mergeCell ref="AA64:AB64"/>
    <mergeCell ref="M65:N65"/>
    <mergeCell ref="AA65:AB65"/>
    <mergeCell ref="AG44:AI45"/>
    <mergeCell ref="O64:P65"/>
    <mergeCell ref="O60:P60"/>
    <mergeCell ref="O61:P61"/>
    <mergeCell ref="AA60:AB61"/>
    <mergeCell ref="AC61:AF62"/>
    <mergeCell ref="AC63:AF64"/>
    <mergeCell ref="W60:X61"/>
    <mergeCell ref="R57:S57"/>
    <mergeCell ref="T57:AM58"/>
    <mergeCell ref="G61:H61"/>
    <mergeCell ref="AC55:AD56"/>
    <mergeCell ref="AE55:AF56"/>
    <mergeCell ref="O55:P56"/>
    <mergeCell ref="Q55:S55"/>
    <mergeCell ref="T55:U56"/>
    <mergeCell ref="V55:W56"/>
    <mergeCell ref="X55:Y55"/>
    <mergeCell ref="R58:S58"/>
    <mergeCell ref="AC52:AF53"/>
    <mergeCell ref="G53:H53"/>
    <mergeCell ref="AA53:AB54"/>
    <mergeCell ref="M54:N54"/>
    <mergeCell ref="W53:X54"/>
    <mergeCell ref="B55:H55"/>
    <mergeCell ref="K55:L56"/>
    <mergeCell ref="I56:J56"/>
    <mergeCell ref="C57:E58"/>
    <mergeCell ref="F57:G57"/>
    <mergeCell ref="H57:Q58"/>
    <mergeCell ref="F58:G58"/>
    <mergeCell ref="I55:J55"/>
    <mergeCell ref="AG55:AI56"/>
    <mergeCell ref="M56:N56"/>
    <mergeCell ref="Q56:S56"/>
    <mergeCell ref="X56:Y56"/>
    <mergeCell ref="AA56:AB56"/>
    <mergeCell ref="AE44:AF45"/>
    <mergeCell ref="AC50:AF51"/>
    <mergeCell ref="Q46:R46"/>
    <mergeCell ref="S46:T47"/>
    <mergeCell ref="U46:AM47"/>
    <mergeCell ref="Z55:Z56"/>
    <mergeCell ref="AA55:AB55"/>
    <mergeCell ref="I45:J45"/>
    <mergeCell ref="M45:N45"/>
    <mergeCell ref="Q45:S45"/>
    <mergeCell ref="AA45:AB45"/>
    <mergeCell ref="AA44:AB44"/>
    <mergeCell ref="AC44:AD45"/>
    <mergeCell ref="O44:P45"/>
    <mergeCell ref="Q44:S44"/>
    <mergeCell ref="T44:U45"/>
    <mergeCell ref="V44:W45"/>
    <mergeCell ref="G35:M36"/>
    <mergeCell ref="N35:O35"/>
    <mergeCell ref="P35:AL36"/>
    <mergeCell ref="N36:O36"/>
    <mergeCell ref="AC39:AF40"/>
    <mergeCell ref="AC41:AF42"/>
    <mergeCell ref="G42:H42"/>
    <mergeCell ref="W42:X42"/>
    <mergeCell ref="AA42:AB43"/>
    <mergeCell ref="M43:N43"/>
    <mergeCell ref="W43:X43"/>
    <mergeCell ref="B38:H38"/>
    <mergeCell ref="W38:X38"/>
    <mergeCell ref="AA38:AB39"/>
    <mergeCell ref="G39:H39"/>
    <mergeCell ref="W39:X39"/>
    <mergeCell ref="W50:X50"/>
    <mergeCell ref="X44:Z45"/>
    <mergeCell ref="B25:H25"/>
    <mergeCell ref="R22:S22"/>
    <mergeCell ref="R23:S23"/>
    <mergeCell ref="T22:AM23"/>
    <mergeCell ref="B29:H29"/>
    <mergeCell ref="Q47:R47"/>
    <mergeCell ref="AA49:AB49"/>
    <mergeCell ref="AA50:AB50"/>
    <mergeCell ref="W49:X49"/>
    <mergeCell ref="N46:P47"/>
    <mergeCell ref="A46:B47"/>
    <mergeCell ref="B49:H49"/>
    <mergeCell ref="G50:H50"/>
    <mergeCell ref="B44:H44"/>
    <mergeCell ref="I44:J44"/>
    <mergeCell ref="K44:L45"/>
    <mergeCell ref="M44:N44"/>
    <mergeCell ref="A34:AK34"/>
    <mergeCell ref="A35:B36"/>
    <mergeCell ref="C35:D35"/>
    <mergeCell ref="E35:F36"/>
    <mergeCell ref="C36:D36"/>
    <mergeCell ref="H22:Q23"/>
    <mergeCell ref="A3:AK3"/>
    <mergeCell ref="A4:B5"/>
    <mergeCell ref="C4:D4"/>
    <mergeCell ref="E4:F5"/>
    <mergeCell ref="P4:AM5"/>
    <mergeCell ref="N13:P14"/>
    <mergeCell ref="C5:D5"/>
    <mergeCell ref="B7:H7"/>
    <mergeCell ref="B11:H11"/>
    <mergeCell ref="B16:H16"/>
    <mergeCell ref="B20:H20"/>
    <mergeCell ref="A22:B23"/>
    <mergeCell ref="B60:H60"/>
    <mergeCell ref="G46:M47"/>
    <mergeCell ref="A57:B58"/>
    <mergeCell ref="C46:D46"/>
    <mergeCell ref="E46:F47"/>
    <mergeCell ref="C47:D47"/>
    <mergeCell ref="M55:N55"/>
    <mergeCell ref="AK1:AL1"/>
    <mergeCell ref="A13:B14"/>
    <mergeCell ref="AK31:AL31"/>
    <mergeCell ref="U13:AM14"/>
    <mergeCell ref="F22:G22"/>
    <mergeCell ref="F23:G23"/>
    <mergeCell ref="Q13:R13"/>
    <mergeCell ref="Q14:R14"/>
    <mergeCell ref="S13:T14"/>
    <mergeCell ref="C22:E23"/>
    <mergeCell ref="G4:M5"/>
    <mergeCell ref="N4:O4"/>
    <mergeCell ref="N5:O5"/>
    <mergeCell ref="C13:D13"/>
    <mergeCell ref="E13:F14"/>
    <mergeCell ref="C14:D14"/>
    <mergeCell ref="G13:M14"/>
  </mergeCells>
  <phoneticPr fontId="1"/>
  <pageMargins left="0.59055118110236227" right="0.39370078740157483" top="0.98425196850393704" bottom="0.98425196850393704" header="0.51181102362204722" footer="0.51181102362204722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時間と分数①</vt:lpstr>
      <vt:lpstr>時間と分数②</vt:lpstr>
      <vt:lpstr>速さと分数</vt:lpstr>
      <vt:lpstr>時間と分数①!Print_Area</vt:lpstr>
      <vt:lpstr>時間と分数②!Print_Area</vt:lpstr>
      <vt:lpstr>速さと分数!Print_Area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　一男</dc:creator>
  <cp:lastModifiedBy>kazu</cp:lastModifiedBy>
  <cp:lastPrinted>2017-09-18T11:50:16Z</cp:lastPrinted>
  <dcterms:created xsi:type="dcterms:W3CDTF">2001-12-02T07:51:06Z</dcterms:created>
  <dcterms:modified xsi:type="dcterms:W3CDTF">2017-09-18T11:50:24Z</dcterms:modified>
</cp:coreProperties>
</file>