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9450" tabRatio="782" activeTab="0"/>
  </bookViews>
  <sheets>
    <sheet name="速さ①" sheetId="1" r:id="rId1"/>
    <sheet name="速さ②" sheetId="2" r:id="rId2"/>
    <sheet name="速さ③" sheetId="3" r:id="rId3"/>
    <sheet name="速さ④" sheetId="4" r:id="rId4"/>
  </sheets>
  <definedNames>
    <definedName name="a">#REF!</definedName>
    <definedName name="_xlnm.Print_Area" localSheetId="0">'速さ①'!$A$1:$AK$62</definedName>
    <definedName name="_xlnm.Print_Area" localSheetId="1">'速さ②'!$A$1:$AK$60</definedName>
    <definedName name="_xlnm.Print_Area" localSheetId="2">'速さ③'!$A$1:$AK$61</definedName>
    <definedName name="_xlnm.Print_Area" localSheetId="3">'速さ④'!$A$1:$AK$61</definedName>
  </definedNames>
  <calcPr fullCalcOnLoad="1"/>
</workbook>
</file>

<file path=xl/sharedStrings.xml><?xml version="1.0" encoding="utf-8"?>
<sst xmlns="http://schemas.openxmlformats.org/spreadsheetml/2006/main" count="485" uniqueCount="120">
  <si>
    <t>名前</t>
  </si>
  <si>
    <t>答え</t>
  </si>
  <si>
    <t>＝</t>
  </si>
  <si>
    <t>×</t>
  </si>
  <si>
    <t>式</t>
  </si>
  <si>
    <t>秒速</t>
  </si>
  <si>
    <t>時速</t>
  </si>
  <si>
    <t>分速</t>
  </si>
  <si>
    <t>km</t>
  </si>
  <si>
    <t>分速</t>
  </si>
  <si>
    <t>　</t>
  </si>
  <si>
    <t>①</t>
  </si>
  <si>
    <t>②</t>
  </si>
  <si>
    <t>③</t>
  </si>
  <si>
    <t>（</t>
  </si>
  <si>
    <t>）</t>
  </si>
  <si>
    <t>②</t>
  </si>
  <si>
    <t>③</t>
  </si>
  <si>
    <t>①</t>
  </si>
  <si>
    <t>④</t>
  </si>
  <si>
    <t>⑤</t>
  </si>
  <si>
    <t>◆</t>
  </si>
  <si>
    <t>№</t>
  </si>
  <si>
    <t>　</t>
  </si>
  <si>
    <t>①</t>
  </si>
  <si>
    <t>＝</t>
  </si>
  <si>
    <t>速さ①</t>
  </si>
  <si>
    <t>　</t>
  </si>
  <si>
    <t>④</t>
  </si>
  <si>
    <t>⑤</t>
  </si>
  <si>
    <t>÷</t>
  </si>
  <si>
    <t>＝</t>
  </si>
  <si>
    <t>）</t>
  </si>
  <si>
    <t>はやお</t>
  </si>
  <si>
    <t>さき</t>
  </si>
  <si>
    <t>きょりと時間</t>
  </si>
  <si>
    <t>右の表は，はやおさんとさきさん</t>
  </si>
  <si>
    <t>が走ったきょりと時間を表した</t>
  </si>
  <si>
    <t>ものです。</t>
  </si>
  <si>
    <t>時間（秒）</t>
  </si>
  <si>
    <t>きょり（ｍ)</t>
  </si>
  <si>
    <t>はやおさんは，１秒あたりに何ｍ走りましたか。</t>
  </si>
  <si>
    <t>さきさんは，１秒あたりに何ｍ走りましたか。</t>
  </si>
  <si>
    <t>はやおさんは，１ｍあたりに何秒かかりますか。</t>
  </si>
  <si>
    <t>さきさんは，１ｍあたりに何秒かかりますか。</t>
  </si>
  <si>
    <t>どちらが速いといえますか。</t>
  </si>
  <si>
    <t>５ｍ</t>
  </si>
  <si>
    <t>４ｍ</t>
  </si>
  <si>
    <t>０.２秒</t>
  </si>
  <si>
    <t>０.２５秒</t>
  </si>
  <si>
    <t>はやおさん</t>
  </si>
  <si>
    <t>№</t>
  </si>
  <si>
    <t>　</t>
  </si>
  <si>
    <t>ものです。</t>
  </si>
  <si>
    <t>速さ②</t>
  </si>
  <si>
    <t>が歩いた道のりと時間を表した</t>
  </si>
  <si>
    <t>道のりと時間</t>
  </si>
  <si>
    <t>みちお</t>
  </si>
  <si>
    <t>道のり（ｍ)</t>
  </si>
  <si>
    <t>時間（分）</t>
  </si>
  <si>
    <t>みちおさんは，１分間あたりに何ｍ歩いたのですか。</t>
  </si>
  <si>
    <t>右の表は，のりこさんとみちおさん</t>
  </si>
  <si>
    <t>のりこ</t>
  </si>
  <si>
    <t>のりこさんは，１分間あたりに何ｍ歩いたのですか。</t>
  </si>
  <si>
    <t>右の表は，自動車Ａと自動車Ｂの</t>
  </si>
  <si>
    <t>です。</t>
  </si>
  <si>
    <t>きょり（kｍ)</t>
  </si>
  <si>
    <t>時間（時間）</t>
  </si>
  <si>
    <t>Ａ</t>
  </si>
  <si>
    <t>Ｂ</t>
  </si>
  <si>
    <t>自動車Ａは，１時間あたりに何km走ったことになりますか。</t>
  </si>
  <si>
    <t>自動車Ｂは，１時間あたりに何km走ったことになりますか。</t>
  </si>
  <si>
    <t>７０ｍ</t>
  </si>
  <si>
    <t>８０ｍ</t>
  </si>
  <si>
    <t>63km</t>
  </si>
  <si>
    <t>71km</t>
  </si>
  <si>
    <t>Ｂ</t>
  </si>
  <si>
    <t>走ったきょりと時間を表したもの</t>
  </si>
  <si>
    <t>№</t>
  </si>
  <si>
    <t>速さ③</t>
  </si>
  <si>
    <t>①</t>
  </si>
  <si>
    <t>秒間に</t>
  </si>
  <si>
    <t>⑥</t>
  </si>
  <si>
    <t>⑦</t>
  </si>
  <si>
    <t>分間に</t>
  </si>
  <si>
    <t>時間に</t>
  </si>
  <si>
    <t>ｍ歩く人の分速を求めましょう。</t>
  </si>
  <si>
    <t>ｍ走る自動車の秒速を求めましょう。</t>
  </si>
  <si>
    <t>ｍ走る電車の秒速を求めましょう。</t>
  </si>
  <si>
    <t>ｍ走る自転車の分速を求めましょう。と，</t>
  </si>
  <si>
    <t>kｍ進む船の時速を求めましょう。</t>
  </si>
  <si>
    <t>kｍ走るトラックの時速を求めましょう。</t>
  </si>
  <si>
    <t>ｍ走るバスの秒速を求めましょう。</t>
  </si>
  <si>
    <t>時速</t>
  </si>
  <si>
    <t>分速</t>
  </si>
  <si>
    <t>ｍ</t>
  </si>
  <si>
    <t>kｍ</t>
  </si>
  <si>
    <t>№</t>
  </si>
  <si>
    <t>）</t>
  </si>
  <si>
    <t>速さ④</t>
  </si>
  <si>
    <t>◆</t>
  </si>
  <si>
    <t>ｍで進む自動車があります。</t>
  </si>
  <si>
    <t>①</t>
  </si>
  <si>
    <t>秒速何ｍですか。</t>
  </si>
  <si>
    <t>秒速</t>
  </si>
  <si>
    <t>②</t>
  </si>
  <si>
    <t>時速何kmですか。</t>
  </si>
  <si>
    <t>kｍで進む電車があります。</t>
  </si>
  <si>
    <t>分速何ｍですか。</t>
  </si>
  <si>
    <t>◆</t>
  </si>
  <si>
    <t>ｍで走る人がいます。</t>
  </si>
  <si>
    <t>時速何kｍですか。</t>
  </si>
  <si>
    <t>ｍ</t>
  </si>
  <si>
    <t>km</t>
  </si>
  <si>
    <t>km</t>
  </si>
  <si>
    <t>÷</t>
  </si>
  <si>
    <t>＝</t>
  </si>
  <si>
    <t>ｍ</t>
  </si>
  <si>
    <t>×</t>
  </si>
  <si>
    <t>年　　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</si>
</sst>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0"/>
      <color indexed="10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2"/>
      <name val="祥南行書体"/>
      <family val="4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62"/>
  <sheetViews>
    <sheetView tabSelected="1" zoomScalePageLayoutView="0" workbookViewId="0" topLeftCell="A1">
      <selection activeCell="J3" sqref="J3"/>
    </sheetView>
  </sheetViews>
  <sheetFormatPr defaultColWidth="8.66015625" defaultRowHeight="24.75" customHeight="1"/>
  <cols>
    <col min="1" max="37" width="1.66015625" style="0" customWidth="1"/>
  </cols>
  <sheetData>
    <row r="1" spans="4:36" ht="24.75" customHeight="1">
      <c r="D1" s="3" t="s">
        <v>26</v>
      </c>
      <c r="AG1" s="2" t="s">
        <v>22</v>
      </c>
      <c r="AH1" s="2"/>
      <c r="AI1" s="45">
        <v>1</v>
      </c>
      <c r="AJ1" s="45"/>
    </row>
    <row r="2" spans="10:32" ht="24.75" customHeight="1">
      <c r="J2" t="s">
        <v>119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7:32" ht="24.75" customHeight="1"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ht="24.75" customHeight="1">
      <c r="A4" s="35" t="s">
        <v>21</v>
      </c>
      <c r="B4" s="35"/>
      <c r="C4" s="8" t="s">
        <v>36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9" t="s">
        <v>35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.75" customHeight="1">
      <c r="A5" s="21"/>
      <c r="B5" s="21"/>
      <c r="C5" s="8" t="s">
        <v>37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9" t="s">
        <v>27</v>
      </c>
      <c r="W5" s="40"/>
      <c r="X5" s="40"/>
      <c r="Y5" s="41"/>
      <c r="Z5" s="42" t="s">
        <v>40</v>
      </c>
      <c r="AA5" s="43"/>
      <c r="AB5" s="43"/>
      <c r="AC5" s="43"/>
      <c r="AD5" s="43"/>
      <c r="AE5" s="44"/>
      <c r="AF5" s="42" t="s">
        <v>39</v>
      </c>
      <c r="AG5" s="43"/>
      <c r="AH5" s="43"/>
      <c r="AI5" s="43"/>
      <c r="AJ5" s="43"/>
      <c r="AK5" s="44"/>
    </row>
    <row r="6" spans="1:40" ht="24.75" customHeight="1">
      <c r="A6" s="20"/>
      <c r="B6" s="8"/>
      <c r="C6" s="11" t="s">
        <v>38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6" t="s">
        <v>33</v>
      </c>
      <c r="W6" s="47"/>
      <c r="X6" s="47"/>
      <c r="Y6" s="48"/>
      <c r="Z6" s="36">
        <f>AF6*5</f>
        <v>55</v>
      </c>
      <c r="AA6" s="37"/>
      <c r="AB6" s="37"/>
      <c r="AC6" s="37"/>
      <c r="AD6" s="37"/>
      <c r="AE6" s="38"/>
      <c r="AF6" s="36">
        <f ca="1">INT(RAND()*(20-5)+5)</f>
        <v>11</v>
      </c>
      <c r="AG6" s="37"/>
      <c r="AH6" s="37"/>
      <c r="AI6" s="37"/>
      <c r="AJ6" s="37"/>
      <c r="AK6" s="38"/>
      <c r="AL6" s="8"/>
      <c r="AM6" t="s">
        <v>23</v>
      </c>
      <c r="AN6" t="s">
        <v>23</v>
      </c>
    </row>
    <row r="7" spans="1:40" ht="24.75" customHeight="1">
      <c r="A7" s="8"/>
      <c r="B7" s="8"/>
      <c r="C7" s="28"/>
      <c r="D7" s="28"/>
      <c r="E7" s="28"/>
      <c r="F7" s="28"/>
      <c r="G7" s="28"/>
      <c r="H7" s="28"/>
      <c r="I7" s="28"/>
      <c r="J7" s="28"/>
      <c r="K7" s="17"/>
      <c r="L7" s="17"/>
      <c r="M7" s="17"/>
      <c r="N7" s="17"/>
      <c r="O7" s="17"/>
      <c r="P7" s="17"/>
      <c r="Q7" s="17"/>
      <c r="R7" s="17"/>
      <c r="S7" s="17"/>
      <c r="T7" s="17"/>
      <c r="U7" s="24"/>
      <c r="V7" s="46" t="s">
        <v>34</v>
      </c>
      <c r="W7" s="47"/>
      <c r="X7" s="47"/>
      <c r="Y7" s="48"/>
      <c r="Z7" s="36">
        <f>AF7*4</f>
        <v>60</v>
      </c>
      <c r="AA7" s="37"/>
      <c r="AB7" s="37"/>
      <c r="AC7" s="37"/>
      <c r="AD7" s="37"/>
      <c r="AE7" s="38"/>
      <c r="AF7" s="36">
        <f ca="1">INT(RAND()*(20-5)+5)</f>
        <v>15</v>
      </c>
      <c r="AG7" s="37"/>
      <c r="AH7" s="37"/>
      <c r="AI7" s="37"/>
      <c r="AJ7" s="37"/>
      <c r="AK7" s="38"/>
      <c r="AL7" s="8"/>
      <c r="AM7" t="s">
        <v>23</v>
      </c>
      <c r="AN7" t="s">
        <v>23</v>
      </c>
    </row>
    <row r="8" spans="1:38" ht="24.75" customHeight="1">
      <c r="A8" s="8"/>
      <c r="B8" s="8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4.75" customHeight="1">
      <c r="A9" s="8" t="s">
        <v>24</v>
      </c>
      <c r="B9" s="10"/>
      <c r="C9" s="33" t="s">
        <v>41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8"/>
    </row>
    <row r="10" spans="1:38" ht="24.75" customHeight="1">
      <c r="A10" s="8"/>
      <c r="B10" s="31"/>
      <c r="C10" s="31"/>
      <c r="D10" s="18"/>
      <c r="E10" s="18"/>
      <c r="F10" s="18"/>
      <c r="G10" s="10"/>
      <c r="H10" s="10"/>
      <c r="I10" s="10"/>
      <c r="J10" s="10"/>
      <c r="K10" s="10"/>
      <c r="L10" s="10"/>
      <c r="M10" s="10"/>
      <c r="N10" s="1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8"/>
    </row>
    <row r="11" spans="1:38" ht="24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21"/>
    </row>
    <row r="12" spans="1:38" ht="24.75" customHeight="1">
      <c r="A12" s="8"/>
      <c r="B12" s="11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 t="s">
        <v>14</v>
      </c>
      <c r="AB12" s="10"/>
      <c r="AC12" s="10"/>
      <c r="AD12" s="10"/>
      <c r="AE12" s="10"/>
      <c r="AF12" s="10"/>
      <c r="AG12" s="10"/>
      <c r="AH12" s="10"/>
      <c r="AI12" s="10"/>
      <c r="AJ12" s="10" t="s">
        <v>15</v>
      </c>
      <c r="AL12" s="8"/>
    </row>
    <row r="13" spans="1:38" ht="24.75" customHeight="1">
      <c r="A13" s="8"/>
      <c r="B13" s="28"/>
      <c r="C13" s="28"/>
      <c r="D13" s="28"/>
      <c r="E13" s="28"/>
      <c r="F13" s="28"/>
      <c r="G13" s="28"/>
      <c r="H13" s="28"/>
      <c r="I13" s="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8"/>
      <c r="AE13" s="8"/>
      <c r="AF13" s="8"/>
      <c r="AG13" s="8"/>
      <c r="AH13" s="8"/>
      <c r="AI13" s="8"/>
      <c r="AJ13" s="8"/>
      <c r="AL13" s="8"/>
    </row>
    <row r="14" spans="1:38" ht="24.75" customHeight="1">
      <c r="A14" s="8" t="s">
        <v>16</v>
      </c>
      <c r="B14" s="10"/>
      <c r="C14" s="33" t="s">
        <v>42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8"/>
    </row>
    <row r="15" spans="1:38" ht="24.75" customHeight="1">
      <c r="A15" s="8"/>
      <c r="B15" s="31"/>
      <c r="C15" s="31"/>
      <c r="D15" s="18"/>
      <c r="E15" s="18"/>
      <c r="F15" s="18"/>
      <c r="G15" s="10"/>
      <c r="H15" s="10"/>
      <c r="I15" s="10"/>
      <c r="J15" s="10"/>
      <c r="K15" s="10"/>
      <c r="L15" s="10"/>
      <c r="M15" s="10"/>
      <c r="N15" s="1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8"/>
    </row>
    <row r="16" spans="1:38" ht="24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21"/>
    </row>
    <row r="17" spans="1:38" ht="24.75" customHeight="1">
      <c r="A17" s="8"/>
      <c r="B17" s="11" t="s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 t="s">
        <v>14</v>
      </c>
      <c r="AB17" s="10"/>
      <c r="AC17" s="10"/>
      <c r="AD17" s="10"/>
      <c r="AE17" s="10"/>
      <c r="AF17" s="10"/>
      <c r="AG17" s="10"/>
      <c r="AH17" s="10"/>
      <c r="AI17" s="10"/>
      <c r="AJ17" s="10" t="s">
        <v>15</v>
      </c>
      <c r="AL17" s="8"/>
    </row>
    <row r="18" spans="1:38" ht="24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8"/>
    </row>
    <row r="19" spans="1:38" ht="24.75" customHeight="1">
      <c r="A19" s="8" t="s">
        <v>17</v>
      </c>
      <c r="B19" s="23"/>
      <c r="C19" s="33" t="s">
        <v>43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8"/>
    </row>
    <row r="20" spans="1:38" ht="24.75" customHeight="1">
      <c r="A20" s="8"/>
      <c r="B20" s="31"/>
      <c r="C20" s="3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8"/>
    </row>
    <row r="21" spans="1:38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8"/>
    </row>
    <row r="22" spans="1:38" ht="24.75" customHeight="1">
      <c r="A22" s="8"/>
      <c r="B22" s="11" t="s">
        <v>4</v>
      </c>
      <c r="C22" s="11"/>
      <c r="D22" s="8"/>
      <c r="E22" s="8"/>
      <c r="F22" s="19"/>
      <c r="G22" s="19"/>
      <c r="H22" s="19"/>
      <c r="I22" s="16"/>
      <c r="J22" s="16"/>
      <c r="K22" s="16"/>
      <c r="L22" s="16"/>
      <c r="M22" s="16"/>
      <c r="N22" s="16"/>
      <c r="O22" s="16"/>
      <c r="P22" s="16"/>
      <c r="Q22" s="16"/>
      <c r="R22" s="22"/>
      <c r="S22" s="8"/>
      <c r="T22" s="8"/>
      <c r="U22" s="8"/>
      <c r="V22" s="8"/>
      <c r="W22" s="8"/>
      <c r="X22" s="8"/>
      <c r="Y22" s="8"/>
      <c r="Z22" s="8"/>
      <c r="AA22" s="11" t="s">
        <v>14</v>
      </c>
      <c r="AB22" s="10"/>
      <c r="AC22" s="10"/>
      <c r="AD22" s="10"/>
      <c r="AE22" s="10"/>
      <c r="AF22" s="10"/>
      <c r="AG22" s="10"/>
      <c r="AH22" s="10"/>
      <c r="AI22" s="10"/>
      <c r="AJ22" s="10" t="s">
        <v>15</v>
      </c>
      <c r="AL22" s="8"/>
    </row>
    <row r="23" spans="1:38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8"/>
    </row>
    <row r="24" spans="1:38" ht="24.75" customHeight="1">
      <c r="A24" s="8" t="s">
        <v>28</v>
      </c>
      <c r="B24" s="16"/>
      <c r="C24" s="33" t="s">
        <v>44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8"/>
    </row>
    <row r="25" spans="1:38" ht="24.75" customHeight="1">
      <c r="A25" s="8"/>
      <c r="B25" s="31"/>
      <c r="C25" s="31"/>
      <c r="D25" s="16"/>
      <c r="E25" s="10"/>
      <c r="F25" s="10"/>
      <c r="G25" s="10"/>
      <c r="H25" s="16"/>
      <c r="I25" s="16"/>
      <c r="J25" s="16"/>
      <c r="K25" s="23"/>
      <c r="L25" s="23"/>
      <c r="M25" s="25"/>
      <c r="N25" s="16"/>
      <c r="O25" s="16"/>
      <c r="P25" s="16"/>
      <c r="Q25" s="22"/>
      <c r="R25" s="8"/>
      <c r="S25" s="8"/>
      <c r="T25" s="8"/>
      <c r="U25" s="8"/>
      <c r="V25" s="8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8"/>
      <c r="AL25" s="8"/>
    </row>
    <row r="26" spans="1:38" ht="24.75" customHeight="1">
      <c r="A26" s="8"/>
      <c r="B26" s="8"/>
      <c r="C26" s="8"/>
      <c r="D26" s="16"/>
      <c r="E26" s="10"/>
      <c r="F26" s="10"/>
      <c r="G26" s="10"/>
      <c r="H26" s="16"/>
      <c r="I26" s="16"/>
      <c r="J26" s="16"/>
      <c r="K26" s="23"/>
      <c r="L26" s="23"/>
      <c r="M26" s="25"/>
      <c r="N26" s="16"/>
      <c r="O26" s="16"/>
      <c r="P26" s="16"/>
      <c r="Q26" s="22"/>
      <c r="R26" s="8"/>
      <c r="S26" s="8"/>
      <c r="T26" s="8"/>
      <c r="U26" s="8"/>
      <c r="V26" s="8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8"/>
      <c r="AL26" s="8"/>
    </row>
    <row r="27" spans="1:38" ht="24.75" customHeight="1">
      <c r="A27" s="8"/>
      <c r="B27" s="11" t="s">
        <v>4</v>
      </c>
      <c r="C27" s="11"/>
      <c r="D27" s="16"/>
      <c r="E27" s="23"/>
      <c r="F27" s="23"/>
      <c r="G27" s="16"/>
      <c r="H27" s="16"/>
      <c r="I27" s="19"/>
      <c r="J27" s="19"/>
      <c r="K27" s="19"/>
      <c r="L27" s="16"/>
      <c r="M27" s="16"/>
      <c r="N27" s="19"/>
      <c r="O27" s="19"/>
      <c r="P27" s="19"/>
      <c r="Q27" s="16"/>
      <c r="R27" s="8"/>
      <c r="S27" s="19"/>
      <c r="T27" s="19"/>
      <c r="U27" s="19"/>
      <c r="V27" s="16"/>
      <c r="W27" s="16"/>
      <c r="X27" s="16"/>
      <c r="Y27" s="16"/>
      <c r="Z27" s="16"/>
      <c r="AA27" s="11" t="s">
        <v>14</v>
      </c>
      <c r="AB27" s="10"/>
      <c r="AC27" s="10"/>
      <c r="AD27" s="10"/>
      <c r="AE27" s="10"/>
      <c r="AF27" s="10"/>
      <c r="AG27" s="10"/>
      <c r="AH27" s="10"/>
      <c r="AI27" s="10"/>
      <c r="AJ27" s="10" t="s">
        <v>15</v>
      </c>
      <c r="AL27" s="8"/>
    </row>
    <row r="28" spans="1:38" ht="24.75" customHeight="1">
      <c r="A28" s="20"/>
      <c r="B28" s="8"/>
      <c r="C28" s="16"/>
      <c r="D28" s="16"/>
      <c r="E28" s="16"/>
      <c r="F28" s="16"/>
      <c r="G28" s="16"/>
      <c r="H28" s="16"/>
      <c r="I28" s="16"/>
      <c r="J28" s="16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24.75" customHeight="1">
      <c r="A29" s="8" t="s">
        <v>29</v>
      </c>
      <c r="B29" s="8"/>
      <c r="C29" s="8" t="s">
        <v>45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.75" customHeight="1">
      <c r="A30" s="8"/>
      <c r="B30" s="31" t="s">
        <v>23</v>
      </c>
      <c r="C30" s="31"/>
      <c r="D30" s="16"/>
      <c r="E30" s="16"/>
      <c r="F30" s="16"/>
      <c r="G30" s="16"/>
      <c r="H30" s="16"/>
      <c r="I30" s="16"/>
      <c r="J30" s="16"/>
      <c r="K30" s="16"/>
      <c r="L30" s="1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.75" customHeight="1">
      <c r="A31" s="8"/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1" t="s">
        <v>14</v>
      </c>
      <c r="AB31" s="10"/>
      <c r="AC31" s="10"/>
      <c r="AD31" s="10"/>
      <c r="AE31" s="10"/>
      <c r="AF31" s="10"/>
      <c r="AG31" s="10"/>
      <c r="AH31" s="10"/>
      <c r="AI31" s="10"/>
      <c r="AJ31" s="10" t="s">
        <v>15</v>
      </c>
      <c r="AK31" s="8"/>
      <c r="AL31" s="8"/>
    </row>
    <row r="32" spans="4:57" ht="24.75" customHeight="1">
      <c r="D32" s="3" t="str">
        <f>IF(D1="","",D1)</f>
        <v>速さ①</v>
      </c>
      <c r="AG32" s="2" t="str">
        <f>IF(AG1="","",AG1)</f>
        <v>№</v>
      </c>
      <c r="AH32" s="2"/>
      <c r="AI32" s="45">
        <f>IF(AI1="","",AI1)</f>
        <v>1</v>
      </c>
      <c r="AJ32" s="4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5:57" ht="24.75" customHeight="1">
      <c r="E33" s="5" t="s">
        <v>1</v>
      </c>
      <c r="F33" s="1"/>
      <c r="G33" s="1"/>
      <c r="Q33" s="4" t="str">
        <f>IF(Q2="","",Q2)</f>
        <v>名前</v>
      </c>
      <c r="R33" s="2"/>
      <c r="S33" s="2"/>
      <c r="T33" s="2"/>
      <c r="U33" s="2">
        <f>IF(U2="","",U2)</f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5:32" ht="24.75" customHeight="1">
      <c r="E34" s="5"/>
      <c r="F34" s="1"/>
      <c r="G34" s="1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7" ht="24.75" customHeight="1">
      <c r="A35" s="35" t="s">
        <v>21</v>
      </c>
      <c r="B35" s="35"/>
      <c r="C35" s="8" t="s">
        <v>36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9" t="s">
        <v>35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.75" customHeight="1">
      <c r="A36" s="21"/>
      <c r="B36" s="21"/>
      <c r="C36" s="8" t="s">
        <v>37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9" t="s">
        <v>27</v>
      </c>
      <c r="W36" s="40"/>
      <c r="X36" s="40"/>
      <c r="Y36" s="41"/>
      <c r="Z36" s="42" t="s">
        <v>40</v>
      </c>
      <c r="AA36" s="43"/>
      <c r="AB36" s="43"/>
      <c r="AC36" s="43"/>
      <c r="AD36" s="43"/>
      <c r="AE36" s="44"/>
      <c r="AF36" s="42" t="s">
        <v>39</v>
      </c>
      <c r="AG36" s="43"/>
      <c r="AH36" s="43"/>
      <c r="AI36" s="43"/>
      <c r="AJ36" s="43"/>
      <c r="AK36" s="44"/>
    </row>
    <row r="37" spans="1:40" ht="24.75" customHeight="1">
      <c r="A37" s="20"/>
      <c r="B37" s="8"/>
      <c r="C37" s="11" t="s">
        <v>38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6" t="s">
        <v>33</v>
      </c>
      <c r="W37" s="47"/>
      <c r="X37" s="47"/>
      <c r="Y37" s="48"/>
      <c r="Z37" s="36">
        <f>AF37*5</f>
        <v>55</v>
      </c>
      <c r="AA37" s="37"/>
      <c r="AB37" s="37"/>
      <c r="AC37" s="37"/>
      <c r="AD37" s="37"/>
      <c r="AE37" s="38"/>
      <c r="AF37" s="36">
        <f>AF6</f>
        <v>11</v>
      </c>
      <c r="AG37" s="37"/>
      <c r="AH37" s="37"/>
      <c r="AI37" s="37"/>
      <c r="AJ37" s="37"/>
      <c r="AK37" s="38"/>
      <c r="AL37" s="8"/>
      <c r="AM37" t="s">
        <v>23</v>
      </c>
      <c r="AN37" t="s">
        <v>23</v>
      </c>
    </row>
    <row r="38" spans="1:40" ht="24.75" customHeight="1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4"/>
      <c r="V38" s="46" t="s">
        <v>34</v>
      </c>
      <c r="W38" s="47"/>
      <c r="X38" s="47"/>
      <c r="Y38" s="48"/>
      <c r="Z38" s="36">
        <f>AF38*4</f>
        <v>60</v>
      </c>
      <c r="AA38" s="37"/>
      <c r="AB38" s="37"/>
      <c r="AC38" s="37"/>
      <c r="AD38" s="37"/>
      <c r="AE38" s="38"/>
      <c r="AF38" s="36">
        <f>AF7</f>
        <v>15</v>
      </c>
      <c r="AG38" s="37"/>
      <c r="AH38" s="37"/>
      <c r="AI38" s="37"/>
      <c r="AJ38" s="37"/>
      <c r="AK38" s="38"/>
      <c r="AL38" s="8"/>
      <c r="AM38" t="s">
        <v>23</v>
      </c>
      <c r="AN38" t="s">
        <v>23</v>
      </c>
    </row>
    <row r="39" spans="1:38" ht="24.75" customHeight="1">
      <c r="A39" s="8"/>
      <c r="B39" s="8" t="s">
        <v>23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.75" customHeight="1">
      <c r="A40" s="8" t="s">
        <v>24</v>
      </c>
      <c r="B40" s="10"/>
      <c r="C40" s="33" t="s">
        <v>41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8"/>
    </row>
    <row r="41" spans="1:38" ht="24.75" customHeight="1">
      <c r="A41" s="8"/>
      <c r="B41" s="31" t="s">
        <v>4</v>
      </c>
      <c r="C41" s="31"/>
      <c r="D41" s="18"/>
      <c r="E41" s="18"/>
      <c r="F41" s="18"/>
      <c r="G41" s="10"/>
      <c r="H41" s="10"/>
      <c r="I41" s="10"/>
      <c r="J41" s="10"/>
      <c r="K41" s="10"/>
      <c r="L41" s="10"/>
      <c r="M41" s="10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8"/>
    </row>
    <row r="42" spans="1:38" ht="24.75" customHeight="1">
      <c r="A42" s="8"/>
      <c r="B42" s="8"/>
      <c r="C42" s="8"/>
      <c r="D42" s="8"/>
      <c r="E42" s="8"/>
      <c r="F42" s="32">
        <f>Z37</f>
        <v>55</v>
      </c>
      <c r="G42" s="32"/>
      <c r="H42" s="32"/>
      <c r="I42" s="14" t="s">
        <v>30</v>
      </c>
      <c r="J42" s="14"/>
      <c r="K42" s="32">
        <f>AF37</f>
        <v>11</v>
      </c>
      <c r="L42" s="32"/>
      <c r="M42" s="32"/>
      <c r="N42" s="32" t="s">
        <v>31</v>
      </c>
      <c r="O42" s="32"/>
      <c r="P42" s="32">
        <f>F42/K42</f>
        <v>5</v>
      </c>
      <c r="Q42" s="32"/>
      <c r="R42" s="32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21"/>
    </row>
    <row r="43" spans="1:38" ht="24.75" customHeight="1">
      <c r="A43" s="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 t="s">
        <v>14</v>
      </c>
      <c r="AB43" s="10"/>
      <c r="AC43" s="10"/>
      <c r="AD43" s="10"/>
      <c r="AE43" s="34" t="s">
        <v>46</v>
      </c>
      <c r="AF43" s="34"/>
      <c r="AG43" s="34"/>
      <c r="AH43" s="10"/>
      <c r="AI43" s="10"/>
      <c r="AJ43" s="10" t="s">
        <v>32</v>
      </c>
      <c r="AL43" s="8"/>
    </row>
    <row r="44" spans="1:38" ht="24.75" customHeight="1">
      <c r="A44" s="8"/>
      <c r="B44" s="28"/>
      <c r="C44" s="28"/>
      <c r="D44" s="28"/>
      <c r="E44" s="28"/>
      <c r="F44" s="28"/>
      <c r="G44" s="28"/>
      <c r="H44" s="28"/>
      <c r="I44" s="2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8"/>
      <c r="AE44" s="8"/>
      <c r="AF44" s="8"/>
      <c r="AG44" s="8"/>
      <c r="AH44" s="8"/>
      <c r="AI44" s="8"/>
      <c r="AJ44" s="8"/>
      <c r="AL44" s="8"/>
    </row>
    <row r="45" spans="1:38" ht="24.75" customHeight="1">
      <c r="A45" s="8" t="s">
        <v>16</v>
      </c>
      <c r="B45" s="10"/>
      <c r="C45" s="33" t="s">
        <v>42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8"/>
    </row>
    <row r="46" spans="1:38" ht="24.75" customHeight="1">
      <c r="A46" s="8"/>
      <c r="B46" s="31" t="s">
        <v>4</v>
      </c>
      <c r="C46" s="31"/>
      <c r="D46" s="18"/>
      <c r="E46" s="18"/>
      <c r="F46" s="18"/>
      <c r="G46" s="10"/>
      <c r="H46" s="10"/>
      <c r="I46" s="10"/>
      <c r="J46" s="10"/>
      <c r="K46" s="10"/>
      <c r="L46" s="10"/>
      <c r="M46" s="10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8"/>
    </row>
    <row r="47" spans="1:38" ht="24.75" customHeight="1">
      <c r="A47" s="8"/>
      <c r="B47" s="8"/>
      <c r="C47" s="8"/>
      <c r="D47" s="8"/>
      <c r="E47" s="8"/>
      <c r="F47" s="32">
        <f>Z38</f>
        <v>60</v>
      </c>
      <c r="G47" s="32"/>
      <c r="H47" s="32"/>
      <c r="I47" s="14" t="s">
        <v>30</v>
      </c>
      <c r="J47" s="14"/>
      <c r="K47" s="32">
        <f>AF38</f>
        <v>15</v>
      </c>
      <c r="L47" s="32"/>
      <c r="M47" s="32"/>
      <c r="N47" s="32" t="s">
        <v>31</v>
      </c>
      <c r="O47" s="32"/>
      <c r="P47" s="32">
        <f>F47/K47</f>
        <v>4</v>
      </c>
      <c r="Q47" s="32"/>
      <c r="R47" s="32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21"/>
    </row>
    <row r="48" spans="1:38" ht="24.75" customHeight="1">
      <c r="A48" s="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 t="s">
        <v>14</v>
      </c>
      <c r="AB48" s="10"/>
      <c r="AC48" s="10"/>
      <c r="AD48" s="10"/>
      <c r="AE48" s="34" t="s">
        <v>47</v>
      </c>
      <c r="AF48" s="34"/>
      <c r="AG48" s="34"/>
      <c r="AH48" s="10"/>
      <c r="AI48" s="10"/>
      <c r="AJ48" s="10" t="s">
        <v>32</v>
      </c>
      <c r="AL48" s="8"/>
    </row>
    <row r="49" spans="1:38" ht="24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8"/>
    </row>
    <row r="50" spans="1:38" ht="24.75" customHeight="1">
      <c r="A50" s="8" t="s">
        <v>17</v>
      </c>
      <c r="B50" s="23"/>
      <c r="C50" s="33" t="s">
        <v>43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8"/>
    </row>
    <row r="51" spans="1:38" ht="24.75" customHeight="1">
      <c r="A51" s="8"/>
      <c r="B51" s="31" t="s">
        <v>4</v>
      </c>
      <c r="C51" s="3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8"/>
    </row>
    <row r="52" spans="1:38" ht="24.75" customHeight="1">
      <c r="A52" s="8"/>
      <c r="B52" s="27"/>
      <c r="C52" s="27"/>
      <c r="D52" s="8"/>
      <c r="E52" s="8"/>
      <c r="F52" s="32">
        <f>AF37</f>
        <v>11</v>
      </c>
      <c r="G52" s="32"/>
      <c r="H52" s="32"/>
      <c r="I52" s="14" t="s">
        <v>30</v>
      </c>
      <c r="J52" s="14"/>
      <c r="K52" s="32">
        <f>Z37</f>
        <v>55</v>
      </c>
      <c r="L52" s="32"/>
      <c r="M52" s="32"/>
      <c r="N52" s="32" t="s">
        <v>31</v>
      </c>
      <c r="O52" s="32"/>
      <c r="P52" s="32">
        <f>F52/K52</f>
        <v>0.2</v>
      </c>
      <c r="Q52" s="32"/>
      <c r="R52" s="32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8"/>
    </row>
    <row r="53" spans="1:39" ht="24.75" customHeight="1">
      <c r="A53" s="8"/>
      <c r="B53" s="16"/>
      <c r="C53" s="16"/>
      <c r="D53" s="8"/>
      <c r="E53" s="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 t="s">
        <v>14</v>
      </c>
      <c r="AB53" s="10"/>
      <c r="AC53" s="10"/>
      <c r="AD53" s="34" t="s">
        <v>48</v>
      </c>
      <c r="AE53" s="34"/>
      <c r="AF53" s="34"/>
      <c r="AG53" s="34"/>
      <c r="AH53" s="34"/>
      <c r="AI53" s="10"/>
      <c r="AJ53" s="10" t="s">
        <v>15</v>
      </c>
      <c r="AL53" s="8"/>
      <c r="AM53" t="s">
        <v>23</v>
      </c>
    </row>
    <row r="54" spans="1:38" ht="24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10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8"/>
    </row>
    <row r="55" spans="1:38" ht="24.75" customHeight="1">
      <c r="A55" s="8" t="s">
        <v>28</v>
      </c>
      <c r="B55" s="16"/>
      <c r="C55" s="33" t="s">
        <v>44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8"/>
    </row>
    <row r="56" spans="1:38" ht="24.75" customHeight="1">
      <c r="A56" s="8"/>
      <c r="B56" s="31" t="s">
        <v>4</v>
      </c>
      <c r="C56" s="31"/>
      <c r="D56" s="16"/>
      <c r="E56" s="10"/>
      <c r="F56" s="10"/>
      <c r="G56" s="10"/>
      <c r="H56" s="16"/>
      <c r="I56" s="16"/>
      <c r="J56" s="16"/>
      <c r="K56" s="23"/>
      <c r="L56" s="23"/>
      <c r="M56" s="25"/>
      <c r="N56" s="16"/>
      <c r="O56" s="16"/>
      <c r="P56" s="16"/>
      <c r="Q56" s="22"/>
      <c r="R56" s="8"/>
      <c r="S56" s="8"/>
      <c r="T56" s="8"/>
      <c r="U56" s="8"/>
      <c r="V56" s="8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8"/>
      <c r="AL56" s="8"/>
    </row>
    <row r="57" spans="1:38" ht="24.75" customHeight="1">
      <c r="A57" s="8"/>
      <c r="B57" s="16"/>
      <c r="C57" s="16"/>
      <c r="D57" s="16"/>
      <c r="E57" s="23"/>
      <c r="F57" s="32">
        <f>AF38</f>
        <v>15</v>
      </c>
      <c r="G57" s="32"/>
      <c r="H57" s="32"/>
      <c r="I57" s="14" t="s">
        <v>30</v>
      </c>
      <c r="J57" s="14"/>
      <c r="K57" s="32">
        <f>Z38</f>
        <v>60</v>
      </c>
      <c r="L57" s="32"/>
      <c r="M57" s="32"/>
      <c r="N57" s="32" t="s">
        <v>31</v>
      </c>
      <c r="O57" s="32"/>
      <c r="P57" s="32">
        <f>F57/K57</f>
        <v>0.25</v>
      </c>
      <c r="Q57" s="32"/>
      <c r="R57" s="32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8"/>
    </row>
    <row r="58" spans="1:38" ht="24.75" customHeight="1">
      <c r="A58" s="8"/>
      <c r="B58" s="16"/>
      <c r="C58" s="16"/>
      <c r="D58" s="16"/>
      <c r="E58" s="23"/>
      <c r="F58" s="15"/>
      <c r="G58" s="15"/>
      <c r="H58" s="15"/>
      <c r="I58" s="14"/>
      <c r="J58" s="14"/>
      <c r="K58" s="15"/>
      <c r="L58" s="15"/>
      <c r="M58" s="15"/>
      <c r="N58" s="15"/>
      <c r="O58" s="15"/>
      <c r="P58" s="15"/>
      <c r="Q58" s="15"/>
      <c r="R58" s="15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8"/>
    </row>
    <row r="59" spans="1:38" ht="24.75" customHeight="1">
      <c r="A59" s="20"/>
      <c r="B59" s="8"/>
      <c r="C59" s="16"/>
      <c r="D59" s="16"/>
      <c r="E59" s="1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 t="s">
        <v>14</v>
      </c>
      <c r="AB59" s="10"/>
      <c r="AC59" s="34" t="s">
        <v>49</v>
      </c>
      <c r="AD59" s="34"/>
      <c r="AE59" s="34"/>
      <c r="AF59" s="34"/>
      <c r="AG59" s="34"/>
      <c r="AH59" s="34"/>
      <c r="AI59" s="34"/>
      <c r="AJ59" s="10" t="s">
        <v>15</v>
      </c>
      <c r="AL59" s="8"/>
    </row>
    <row r="60" spans="1:38" ht="24.75" customHeight="1">
      <c r="A60" s="8" t="s">
        <v>29</v>
      </c>
      <c r="B60" s="8"/>
      <c r="C60" s="8" t="s">
        <v>45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10"/>
      <c r="O60" s="10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.75" customHeight="1">
      <c r="A61" s="8"/>
      <c r="B61" s="31" t="s">
        <v>23</v>
      </c>
      <c r="C61" s="31"/>
      <c r="D61" s="16"/>
      <c r="E61" s="16"/>
      <c r="F61" s="16"/>
      <c r="G61" s="16"/>
      <c r="H61" s="16"/>
      <c r="I61" s="16"/>
      <c r="J61" s="16"/>
      <c r="K61" s="16"/>
      <c r="L61" s="16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.75" customHeight="1">
      <c r="A62" s="8"/>
      <c r="B62" s="8"/>
      <c r="C62" s="8"/>
      <c r="D62" s="16"/>
      <c r="E62" s="16"/>
      <c r="F62" s="16"/>
      <c r="G62" s="16"/>
      <c r="H62" s="16"/>
      <c r="I62" s="16"/>
      <c r="J62" s="16"/>
      <c r="K62" s="16"/>
      <c r="L62" s="16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1" t="s">
        <v>14</v>
      </c>
      <c r="AB62" s="10"/>
      <c r="AC62" s="34" t="s">
        <v>50</v>
      </c>
      <c r="AD62" s="34"/>
      <c r="AE62" s="34"/>
      <c r="AF62" s="34"/>
      <c r="AG62" s="34"/>
      <c r="AH62" s="34"/>
      <c r="AI62" s="34"/>
      <c r="AJ62" s="10" t="s">
        <v>15</v>
      </c>
      <c r="AK62" s="8"/>
      <c r="AL62" s="8"/>
    </row>
  </sheetData>
  <sheetProtection/>
  <mergeCells count="61">
    <mergeCell ref="Z37:AE37"/>
    <mergeCell ref="AC62:AI62"/>
    <mergeCell ref="F57:H57"/>
    <mergeCell ref="K57:M57"/>
    <mergeCell ref="N57:O57"/>
    <mergeCell ref="P57:R57"/>
    <mergeCell ref="AF37:AK37"/>
    <mergeCell ref="AF38:AK38"/>
    <mergeCell ref="N52:O52"/>
    <mergeCell ref="P52:R52"/>
    <mergeCell ref="V6:Y6"/>
    <mergeCell ref="V7:Y7"/>
    <mergeCell ref="V38:Y38"/>
    <mergeCell ref="C45:AK45"/>
    <mergeCell ref="F42:H42"/>
    <mergeCell ref="V37:Y37"/>
    <mergeCell ref="C40:AK40"/>
    <mergeCell ref="B41:C41"/>
    <mergeCell ref="AI1:AJ1"/>
    <mergeCell ref="AI32:AJ32"/>
    <mergeCell ref="AF6:AK6"/>
    <mergeCell ref="C19:AK19"/>
    <mergeCell ref="C24:AK24"/>
    <mergeCell ref="B25:C25"/>
    <mergeCell ref="B30:C30"/>
    <mergeCell ref="A4:B4"/>
    <mergeCell ref="V5:Y5"/>
    <mergeCell ref="Z7:AE7"/>
    <mergeCell ref="AF7:AK7"/>
    <mergeCell ref="Z5:AE5"/>
    <mergeCell ref="AF5:AK5"/>
    <mergeCell ref="Z6:AE6"/>
    <mergeCell ref="A35:B35"/>
    <mergeCell ref="Z38:AE38"/>
    <mergeCell ref="V36:Y36"/>
    <mergeCell ref="Z36:AE36"/>
    <mergeCell ref="AF36:AK36"/>
    <mergeCell ref="C9:AK9"/>
    <mergeCell ref="B10:C10"/>
    <mergeCell ref="C14:AK14"/>
    <mergeCell ref="B15:C15"/>
    <mergeCell ref="B20:C20"/>
    <mergeCell ref="C50:AK50"/>
    <mergeCell ref="N47:O47"/>
    <mergeCell ref="P47:R47"/>
    <mergeCell ref="AE48:AG48"/>
    <mergeCell ref="K42:M42"/>
    <mergeCell ref="N42:O42"/>
    <mergeCell ref="P42:R42"/>
    <mergeCell ref="AE43:AG43"/>
    <mergeCell ref="B46:C46"/>
    <mergeCell ref="B51:C51"/>
    <mergeCell ref="B61:C61"/>
    <mergeCell ref="F47:H47"/>
    <mergeCell ref="K47:M47"/>
    <mergeCell ref="F52:H52"/>
    <mergeCell ref="B56:C56"/>
    <mergeCell ref="C55:AK55"/>
    <mergeCell ref="AD53:AH53"/>
    <mergeCell ref="AC59:AI59"/>
    <mergeCell ref="K52:M52"/>
  </mergeCells>
  <printOptions/>
  <pageMargins left="0.7874015748031497" right="0.7874015748031497" top="1.1811023622047245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E58"/>
  <sheetViews>
    <sheetView zoomScalePageLayoutView="0" workbookViewId="0" topLeftCell="B19">
      <selection activeCell="J3" sqref="J3"/>
    </sheetView>
  </sheetViews>
  <sheetFormatPr defaultColWidth="8.66015625" defaultRowHeight="24.75" customHeight="1"/>
  <cols>
    <col min="1" max="37" width="1.66015625" style="0" customWidth="1"/>
  </cols>
  <sheetData>
    <row r="1" spans="4:36" ht="24.75" customHeight="1">
      <c r="D1" s="3" t="s">
        <v>54</v>
      </c>
      <c r="AG1" s="2" t="s">
        <v>51</v>
      </c>
      <c r="AH1" s="2"/>
      <c r="AI1" s="45">
        <v>2</v>
      </c>
      <c r="AJ1" s="45"/>
    </row>
    <row r="2" spans="10:32" ht="24.75" customHeight="1">
      <c r="J2" t="s">
        <v>119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7:32" ht="24.75" customHeight="1"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ht="24.75" customHeight="1">
      <c r="A4" s="35" t="s">
        <v>21</v>
      </c>
      <c r="B4" s="35"/>
      <c r="C4" s="8" t="s">
        <v>61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9" t="s">
        <v>56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.75" customHeight="1">
      <c r="A5" s="21"/>
      <c r="B5" s="21"/>
      <c r="C5" s="8" t="s">
        <v>55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9" t="s">
        <v>52</v>
      </c>
      <c r="W5" s="40"/>
      <c r="X5" s="40"/>
      <c r="Y5" s="41"/>
      <c r="Z5" s="42" t="s">
        <v>58</v>
      </c>
      <c r="AA5" s="43"/>
      <c r="AB5" s="43"/>
      <c r="AC5" s="43"/>
      <c r="AD5" s="43"/>
      <c r="AE5" s="44"/>
      <c r="AF5" s="42" t="s">
        <v>59</v>
      </c>
      <c r="AG5" s="43"/>
      <c r="AH5" s="43"/>
      <c r="AI5" s="43"/>
      <c r="AJ5" s="43"/>
      <c r="AK5" s="44"/>
    </row>
    <row r="6" spans="1:40" ht="24.75" customHeight="1">
      <c r="A6" s="20"/>
      <c r="B6" s="8"/>
      <c r="C6" s="11" t="s">
        <v>53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6" t="s">
        <v>62</v>
      </c>
      <c r="W6" s="47"/>
      <c r="X6" s="47"/>
      <c r="Y6" s="48"/>
      <c r="Z6" s="36">
        <f>AF6*70</f>
        <v>350</v>
      </c>
      <c r="AA6" s="37"/>
      <c r="AB6" s="37"/>
      <c r="AC6" s="37"/>
      <c r="AD6" s="37"/>
      <c r="AE6" s="38"/>
      <c r="AF6" s="36">
        <f ca="1">INT(RAND()*(15-5)+5)</f>
        <v>5</v>
      </c>
      <c r="AG6" s="37"/>
      <c r="AH6" s="37"/>
      <c r="AI6" s="37"/>
      <c r="AJ6" s="37"/>
      <c r="AK6" s="38"/>
      <c r="AL6" s="8"/>
      <c r="AM6" t="s">
        <v>10</v>
      </c>
      <c r="AN6" t="s">
        <v>10</v>
      </c>
    </row>
    <row r="7" spans="1:40" ht="24.75" customHeight="1">
      <c r="A7" s="8"/>
      <c r="B7" s="8"/>
      <c r="C7" s="28"/>
      <c r="D7" s="28"/>
      <c r="E7" s="28"/>
      <c r="F7" s="28"/>
      <c r="G7" s="28"/>
      <c r="H7" s="28"/>
      <c r="I7" s="28"/>
      <c r="J7" s="28"/>
      <c r="K7" s="17"/>
      <c r="L7" s="17"/>
      <c r="M7" s="17"/>
      <c r="N7" s="17"/>
      <c r="O7" s="17"/>
      <c r="P7" s="17"/>
      <c r="Q7" s="17"/>
      <c r="R7" s="17"/>
      <c r="S7" s="17"/>
      <c r="T7" s="17"/>
      <c r="U7" s="24"/>
      <c r="V7" s="46" t="s">
        <v>57</v>
      </c>
      <c r="W7" s="47"/>
      <c r="X7" s="47"/>
      <c r="Y7" s="48"/>
      <c r="Z7" s="36">
        <f>AF7*80</f>
        <v>960</v>
      </c>
      <c r="AA7" s="37"/>
      <c r="AB7" s="37"/>
      <c r="AC7" s="37"/>
      <c r="AD7" s="37"/>
      <c r="AE7" s="38"/>
      <c r="AF7" s="36">
        <f ca="1">INT(RAND()*(15-5)+5)</f>
        <v>12</v>
      </c>
      <c r="AG7" s="37"/>
      <c r="AH7" s="37"/>
      <c r="AI7" s="37"/>
      <c r="AJ7" s="37"/>
      <c r="AK7" s="38"/>
      <c r="AL7" s="8"/>
      <c r="AM7" t="s">
        <v>10</v>
      </c>
      <c r="AN7" t="s">
        <v>10</v>
      </c>
    </row>
    <row r="8" spans="1:38" ht="24.75" customHeight="1">
      <c r="A8" s="8" t="s">
        <v>11</v>
      </c>
      <c r="B8" s="10"/>
      <c r="C8" s="33" t="s">
        <v>63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8"/>
    </row>
    <row r="9" spans="1:38" ht="24.75" customHeight="1">
      <c r="A9" s="8"/>
      <c r="B9" s="31"/>
      <c r="C9" s="31"/>
      <c r="D9" s="18"/>
      <c r="E9" s="18"/>
      <c r="F9" s="18"/>
      <c r="G9" s="10"/>
      <c r="H9" s="10"/>
      <c r="I9" s="10"/>
      <c r="J9" s="10"/>
      <c r="K9" s="10"/>
      <c r="L9" s="10"/>
      <c r="M9" s="10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8"/>
    </row>
    <row r="10" spans="1:38" ht="24.75" customHeight="1">
      <c r="A10" s="8"/>
      <c r="B10" s="8"/>
      <c r="C10" s="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 t="s">
        <v>14</v>
      </c>
      <c r="AB10" s="10"/>
      <c r="AC10" s="10"/>
      <c r="AD10" s="10"/>
      <c r="AE10" s="10"/>
      <c r="AF10" s="10"/>
      <c r="AG10" s="10"/>
      <c r="AH10" s="10"/>
      <c r="AI10" s="10"/>
      <c r="AJ10" s="10" t="s">
        <v>15</v>
      </c>
      <c r="AL10" s="8"/>
    </row>
    <row r="11" spans="1:38" ht="24.75" customHeight="1">
      <c r="A11" s="8"/>
      <c r="B11" s="11" t="s">
        <v>4</v>
      </c>
      <c r="C11" s="11"/>
      <c r="D11" s="28"/>
      <c r="E11" s="28"/>
      <c r="F11" s="28"/>
      <c r="G11" s="28"/>
      <c r="H11" s="28"/>
      <c r="I11" s="2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8"/>
      <c r="AE11" s="8"/>
      <c r="AF11" s="8"/>
      <c r="AG11" s="8"/>
      <c r="AH11" s="8"/>
      <c r="AI11" s="8"/>
      <c r="AJ11" s="8"/>
      <c r="AL11" s="8"/>
    </row>
    <row r="12" spans="1:38" ht="24.75" customHeight="1">
      <c r="A12" s="8" t="s">
        <v>16</v>
      </c>
      <c r="B12" s="10"/>
      <c r="C12" s="33" t="s">
        <v>60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8"/>
    </row>
    <row r="13" spans="1:38" ht="24.75" customHeight="1">
      <c r="A13" s="8"/>
      <c r="B13" s="31"/>
      <c r="C13" s="31"/>
      <c r="D13" s="18"/>
      <c r="E13" s="18"/>
      <c r="F13" s="18"/>
      <c r="G13" s="10"/>
      <c r="H13" s="10"/>
      <c r="I13" s="10"/>
      <c r="J13" s="10"/>
      <c r="K13" s="10"/>
      <c r="L13" s="10"/>
      <c r="M13" s="10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8"/>
    </row>
    <row r="14" spans="1:38" ht="24.75" customHeight="1">
      <c r="A14" s="8"/>
      <c r="B14" s="8"/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 t="s">
        <v>14</v>
      </c>
      <c r="AB14" s="10"/>
      <c r="AC14" s="10"/>
      <c r="AD14" s="10"/>
      <c r="AE14" s="10"/>
      <c r="AF14" s="10"/>
      <c r="AG14" s="10"/>
      <c r="AH14" s="10"/>
      <c r="AI14" s="10"/>
      <c r="AJ14" s="10" t="s">
        <v>15</v>
      </c>
      <c r="AL14" s="8"/>
    </row>
    <row r="15" spans="1:38" ht="24.75" customHeight="1">
      <c r="A15" s="8"/>
      <c r="B15" s="11" t="s">
        <v>4</v>
      </c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8"/>
    </row>
    <row r="16" spans="1:38" ht="24.75" customHeight="1">
      <c r="A16" s="8" t="s">
        <v>13</v>
      </c>
      <c r="B16" s="8"/>
      <c r="C16" s="8" t="s">
        <v>45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0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1" t="s">
        <v>14</v>
      </c>
      <c r="AB16" s="10"/>
      <c r="AC16" s="10"/>
      <c r="AD16" s="10"/>
      <c r="AE16" s="10"/>
      <c r="AF16" s="10"/>
      <c r="AG16" s="10"/>
      <c r="AH16" s="10"/>
      <c r="AI16" s="10"/>
      <c r="AJ16" s="10" t="s">
        <v>15</v>
      </c>
      <c r="AK16" s="10"/>
      <c r="AL16" s="8"/>
    </row>
    <row r="17" spans="1:38" ht="24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1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8"/>
    </row>
    <row r="18" spans="1:38" ht="24.75" customHeight="1">
      <c r="A18" s="8"/>
      <c r="B18" s="28"/>
      <c r="C18" s="2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8"/>
    </row>
    <row r="19" spans="1:37" ht="24.75" customHeight="1">
      <c r="A19" s="35" t="s">
        <v>21</v>
      </c>
      <c r="B19" s="35"/>
      <c r="C19" s="8" t="s">
        <v>64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9" t="s">
        <v>35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4.75" customHeight="1">
      <c r="A20" s="21"/>
      <c r="B20" s="21"/>
      <c r="C20" s="8" t="s">
        <v>77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9" t="s">
        <v>52</v>
      </c>
      <c r="W20" s="40"/>
      <c r="X20" s="40"/>
      <c r="Y20" s="41"/>
      <c r="Z20" s="42" t="s">
        <v>66</v>
      </c>
      <c r="AA20" s="43"/>
      <c r="AB20" s="43"/>
      <c r="AC20" s="43"/>
      <c r="AD20" s="43"/>
      <c r="AE20" s="44"/>
      <c r="AF20" s="42" t="s">
        <v>67</v>
      </c>
      <c r="AG20" s="43"/>
      <c r="AH20" s="43"/>
      <c r="AI20" s="43"/>
      <c r="AJ20" s="43"/>
      <c r="AK20" s="44"/>
    </row>
    <row r="21" spans="1:40" ht="24.75" customHeight="1">
      <c r="A21" s="20"/>
      <c r="B21" s="8"/>
      <c r="C21" s="11" t="s">
        <v>65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6" t="s">
        <v>68</v>
      </c>
      <c r="W21" s="47"/>
      <c r="X21" s="47"/>
      <c r="Y21" s="48"/>
      <c r="Z21" s="36">
        <f>AF21*63</f>
        <v>315</v>
      </c>
      <c r="AA21" s="37"/>
      <c r="AB21" s="37"/>
      <c r="AC21" s="37"/>
      <c r="AD21" s="37"/>
      <c r="AE21" s="38"/>
      <c r="AF21" s="36">
        <f ca="1">INT(RAND()*(8-3)+3)</f>
        <v>5</v>
      </c>
      <c r="AG21" s="37"/>
      <c r="AH21" s="37"/>
      <c r="AI21" s="37"/>
      <c r="AJ21" s="37"/>
      <c r="AK21" s="38"/>
      <c r="AL21" s="8"/>
      <c r="AM21" t="s">
        <v>10</v>
      </c>
      <c r="AN21" t="s">
        <v>10</v>
      </c>
    </row>
    <row r="22" spans="1:40" ht="24.75" customHeight="1">
      <c r="A22" s="8"/>
      <c r="B22" s="8"/>
      <c r="C22" s="28"/>
      <c r="D22" s="28"/>
      <c r="E22" s="28"/>
      <c r="F22" s="28"/>
      <c r="G22" s="28"/>
      <c r="H22" s="28"/>
      <c r="I22" s="28"/>
      <c r="J22" s="2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4"/>
      <c r="V22" s="46" t="s">
        <v>69</v>
      </c>
      <c r="W22" s="47"/>
      <c r="X22" s="47"/>
      <c r="Y22" s="48"/>
      <c r="Z22" s="36">
        <f>AF22*71</f>
        <v>426</v>
      </c>
      <c r="AA22" s="37"/>
      <c r="AB22" s="37"/>
      <c r="AC22" s="37"/>
      <c r="AD22" s="37"/>
      <c r="AE22" s="38"/>
      <c r="AF22" s="36">
        <f ca="1">INT(RAND()*(8-3)+3)</f>
        <v>6</v>
      </c>
      <c r="AG22" s="37"/>
      <c r="AH22" s="37"/>
      <c r="AI22" s="37"/>
      <c r="AJ22" s="37"/>
      <c r="AK22" s="38"/>
      <c r="AL22" s="8"/>
      <c r="AM22" t="s">
        <v>10</v>
      </c>
      <c r="AN22" t="s">
        <v>10</v>
      </c>
    </row>
    <row r="23" spans="1:38" ht="24.75" customHeight="1">
      <c r="A23" s="8" t="s">
        <v>18</v>
      </c>
      <c r="B23" s="28"/>
      <c r="C23" s="49" t="s">
        <v>70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11"/>
      <c r="AI23" s="11"/>
      <c r="AJ23" s="8"/>
      <c r="AL23" s="8"/>
    </row>
    <row r="24" spans="1:38" ht="24.75" customHeight="1">
      <c r="A24" s="8"/>
      <c r="B24" s="31"/>
      <c r="C24" s="31"/>
      <c r="D24" s="18"/>
      <c r="E24" s="18"/>
      <c r="F24" s="18"/>
      <c r="G24" s="10"/>
      <c r="H24" s="10"/>
      <c r="I24" s="10"/>
      <c r="J24" s="10"/>
      <c r="K24" s="10"/>
      <c r="L24" s="10"/>
      <c r="M24" s="10"/>
      <c r="N24" s="1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8"/>
    </row>
    <row r="25" spans="1:38" ht="24.75" customHeight="1">
      <c r="A25" s="8"/>
      <c r="B25" s="8"/>
      <c r="C25" s="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 t="s">
        <v>14</v>
      </c>
      <c r="AB25" s="10"/>
      <c r="AC25" s="10"/>
      <c r="AD25" s="10"/>
      <c r="AE25" s="10"/>
      <c r="AF25" s="10"/>
      <c r="AG25" s="10"/>
      <c r="AH25" s="10"/>
      <c r="AI25" s="10"/>
      <c r="AJ25" s="10" t="s">
        <v>15</v>
      </c>
      <c r="AL25" s="8"/>
    </row>
    <row r="26" spans="1:38" ht="24.75" customHeight="1">
      <c r="A26" s="8"/>
      <c r="B26" s="11" t="s">
        <v>4</v>
      </c>
      <c r="C26" s="11"/>
      <c r="D26" s="28"/>
      <c r="E26" s="28"/>
      <c r="F26" s="28"/>
      <c r="G26" s="28"/>
      <c r="H26" s="28"/>
      <c r="I26" s="2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8"/>
      <c r="AE26" s="8"/>
      <c r="AF26" s="8"/>
      <c r="AG26" s="8"/>
      <c r="AH26" s="8"/>
      <c r="AI26" s="8"/>
      <c r="AJ26" s="8"/>
      <c r="AL26" s="8"/>
    </row>
    <row r="27" spans="1:38" ht="24.75" customHeight="1">
      <c r="A27" s="8" t="s">
        <v>16</v>
      </c>
      <c r="B27" s="10"/>
      <c r="C27" s="33" t="s">
        <v>71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8"/>
    </row>
    <row r="28" spans="1:38" ht="24.75" customHeight="1">
      <c r="A28" s="8"/>
      <c r="B28" s="31"/>
      <c r="C28" s="31"/>
      <c r="D28" s="18"/>
      <c r="E28" s="18"/>
      <c r="F28" s="18"/>
      <c r="G28" s="10"/>
      <c r="H28" s="10"/>
      <c r="I28" s="10"/>
      <c r="J28" s="10"/>
      <c r="K28" s="10"/>
      <c r="L28" s="10"/>
      <c r="M28" s="10"/>
      <c r="N28" s="1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8"/>
    </row>
    <row r="29" spans="1:38" ht="24.75" customHeight="1">
      <c r="A29" s="8"/>
      <c r="B29" s="8"/>
      <c r="C29" s="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 t="s">
        <v>14</v>
      </c>
      <c r="AB29" s="10"/>
      <c r="AC29" s="10"/>
      <c r="AD29" s="10"/>
      <c r="AE29" s="10"/>
      <c r="AF29" s="10"/>
      <c r="AG29" s="10"/>
      <c r="AH29" s="10"/>
      <c r="AI29" s="10"/>
      <c r="AJ29" s="10" t="s">
        <v>15</v>
      </c>
      <c r="AL29" s="8"/>
    </row>
    <row r="30" spans="1:38" ht="24.75" customHeight="1">
      <c r="A30" s="8"/>
      <c r="B30" s="11" t="s">
        <v>4</v>
      </c>
      <c r="C30" s="1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8"/>
    </row>
    <row r="31" spans="1:38" ht="24.75" customHeight="1">
      <c r="A31" s="8" t="s">
        <v>13</v>
      </c>
      <c r="B31" s="8"/>
      <c r="C31" s="8" t="s">
        <v>45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8"/>
      <c r="Q31" s="8"/>
      <c r="R31" s="8"/>
      <c r="S31" s="8"/>
      <c r="T31" s="8"/>
      <c r="U31" s="10"/>
      <c r="V31" s="10"/>
      <c r="W31" s="10"/>
      <c r="X31" s="10"/>
      <c r="Y31" s="10"/>
      <c r="Z31" s="10"/>
      <c r="AA31" s="11" t="s">
        <v>14</v>
      </c>
      <c r="AB31" s="10"/>
      <c r="AC31" s="10"/>
      <c r="AD31" s="10"/>
      <c r="AE31" s="10"/>
      <c r="AF31" s="10"/>
      <c r="AG31" s="10"/>
      <c r="AH31" s="10"/>
      <c r="AI31" s="10"/>
      <c r="AJ31" s="10" t="s">
        <v>15</v>
      </c>
      <c r="AK31" s="10"/>
      <c r="AL31" s="8"/>
    </row>
    <row r="32" spans="4:57" ht="24.75" customHeight="1">
      <c r="D32" s="3" t="str">
        <f>IF(D1="","",D1)</f>
        <v>速さ②</v>
      </c>
      <c r="AG32" s="2" t="str">
        <f>IF(AG1="","",AG1)</f>
        <v>№</v>
      </c>
      <c r="AH32" s="2"/>
      <c r="AI32" s="45">
        <f>IF(AI1="","",AI1)</f>
        <v>2</v>
      </c>
      <c r="AJ32" s="4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5:57" ht="24.75" customHeight="1">
      <c r="E33" s="5" t="s">
        <v>1</v>
      </c>
      <c r="F33" s="1"/>
      <c r="G33" s="1"/>
      <c r="Q33" s="4" t="str">
        <f>IF(Q2="","",Q2)</f>
        <v>名前</v>
      </c>
      <c r="R33" s="2"/>
      <c r="S33" s="2"/>
      <c r="T33" s="2"/>
      <c r="U33" s="2">
        <f>IF(U2="","",U2)</f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5:32" ht="24.75" customHeight="1">
      <c r="E34" s="5"/>
      <c r="F34" s="1"/>
      <c r="G34" s="1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7" ht="24.75" customHeight="1">
      <c r="A35" s="35" t="s">
        <v>21</v>
      </c>
      <c r="B35" s="35"/>
      <c r="C35" s="8" t="s">
        <v>61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9" t="s">
        <v>56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.75" customHeight="1">
      <c r="A36" s="21"/>
      <c r="B36" s="21"/>
      <c r="C36" s="8" t="s">
        <v>55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9" t="s">
        <v>52</v>
      </c>
      <c r="W36" s="40"/>
      <c r="X36" s="40"/>
      <c r="Y36" s="41"/>
      <c r="Z36" s="42" t="s">
        <v>58</v>
      </c>
      <c r="AA36" s="43"/>
      <c r="AB36" s="43"/>
      <c r="AC36" s="43"/>
      <c r="AD36" s="43"/>
      <c r="AE36" s="44"/>
      <c r="AF36" s="42" t="s">
        <v>59</v>
      </c>
      <c r="AG36" s="43"/>
      <c r="AH36" s="43"/>
      <c r="AI36" s="43"/>
      <c r="AJ36" s="43"/>
      <c r="AK36" s="44"/>
    </row>
    <row r="37" spans="1:40" ht="24.75" customHeight="1">
      <c r="A37" s="20"/>
      <c r="B37" s="8"/>
      <c r="C37" s="11" t="s">
        <v>53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6" t="s">
        <v>62</v>
      </c>
      <c r="W37" s="47"/>
      <c r="X37" s="47"/>
      <c r="Y37" s="48"/>
      <c r="Z37" s="36">
        <f>AF37*70</f>
        <v>770</v>
      </c>
      <c r="AA37" s="37"/>
      <c r="AB37" s="37"/>
      <c r="AC37" s="37"/>
      <c r="AD37" s="37"/>
      <c r="AE37" s="38"/>
      <c r="AF37" s="36">
        <f ca="1">INT(RAND()*(15-5)+5)</f>
        <v>11</v>
      </c>
      <c r="AG37" s="37"/>
      <c r="AH37" s="37"/>
      <c r="AI37" s="37"/>
      <c r="AJ37" s="37"/>
      <c r="AK37" s="38"/>
      <c r="AL37" s="8"/>
      <c r="AM37" t="s">
        <v>10</v>
      </c>
      <c r="AN37" t="s">
        <v>10</v>
      </c>
    </row>
    <row r="38" spans="1:40" ht="24.75" customHeight="1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4"/>
      <c r="V38" s="46" t="s">
        <v>57</v>
      </c>
      <c r="W38" s="47"/>
      <c r="X38" s="47"/>
      <c r="Y38" s="48"/>
      <c r="Z38" s="36">
        <f>AF38*80</f>
        <v>960</v>
      </c>
      <c r="AA38" s="37"/>
      <c r="AB38" s="37"/>
      <c r="AC38" s="37"/>
      <c r="AD38" s="37"/>
      <c r="AE38" s="38"/>
      <c r="AF38" s="36">
        <f ca="1">INT(RAND()*(15-5)+5)</f>
        <v>12</v>
      </c>
      <c r="AG38" s="37"/>
      <c r="AH38" s="37"/>
      <c r="AI38" s="37"/>
      <c r="AJ38" s="37"/>
      <c r="AK38" s="38"/>
      <c r="AL38" s="8"/>
      <c r="AM38" t="s">
        <v>10</v>
      </c>
      <c r="AN38" t="s">
        <v>10</v>
      </c>
    </row>
    <row r="39" spans="1:38" ht="24.75" customHeight="1">
      <c r="A39" s="8" t="s">
        <v>11</v>
      </c>
      <c r="B39" s="10"/>
      <c r="C39" s="33" t="s">
        <v>63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8"/>
    </row>
    <row r="40" spans="1:38" ht="24.75" customHeight="1">
      <c r="A40" s="8"/>
      <c r="B40" s="31" t="s">
        <v>4</v>
      </c>
      <c r="C40" s="31"/>
      <c r="D40" s="8"/>
      <c r="E40" s="8"/>
      <c r="F40" s="32">
        <f>Z37</f>
        <v>770</v>
      </c>
      <c r="G40" s="32"/>
      <c r="H40" s="32"/>
      <c r="I40" s="14" t="s">
        <v>30</v>
      </c>
      <c r="J40" s="14"/>
      <c r="K40" s="32">
        <f>AF37</f>
        <v>11</v>
      </c>
      <c r="L40" s="32"/>
      <c r="M40" s="32"/>
      <c r="N40" s="32" t="s">
        <v>31</v>
      </c>
      <c r="O40" s="32"/>
      <c r="P40" s="32">
        <f>F40/K40</f>
        <v>70</v>
      </c>
      <c r="Q40" s="32"/>
      <c r="R40" s="32"/>
      <c r="S40" s="8"/>
      <c r="T40" s="8"/>
      <c r="U40" s="8"/>
      <c r="V40" s="8"/>
      <c r="W40" s="8"/>
      <c r="X40" s="8"/>
      <c r="Y40" s="8"/>
      <c r="Z40" s="8"/>
      <c r="AA40" s="11" t="s">
        <v>14</v>
      </c>
      <c r="AB40" s="10"/>
      <c r="AC40" s="10"/>
      <c r="AD40" s="34" t="s">
        <v>72</v>
      </c>
      <c r="AE40" s="34"/>
      <c r="AF40" s="34"/>
      <c r="AG40" s="34"/>
      <c r="AH40" s="34"/>
      <c r="AI40" s="10"/>
      <c r="AJ40" s="10" t="s">
        <v>15</v>
      </c>
      <c r="AL40" s="21"/>
    </row>
    <row r="41" spans="1:38" ht="24.75" customHeight="1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L41" s="8"/>
    </row>
    <row r="42" spans="1:38" ht="24.75" customHeight="1">
      <c r="A42" s="8" t="s">
        <v>16</v>
      </c>
      <c r="B42" s="10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8"/>
    </row>
    <row r="43" spans="1:38" ht="24.75" customHeight="1">
      <c r="A43" s="8"/>
      <c r="B43" s="31" t="s">
        <v>4</v>
      </c>
      <c r="C43" s="31"/>
      <c r="D43" s="8"/>
      <c r="E43" s="8"/>
      <c r="F43" s="32">
        <f>Z38</f>
        <v>960</v>
      </c>
      <c r="G43" s="32"/>
      <c r="H43" s="32"/>
      <c r="I43" s="14" t="s">
        <v>30</v>
      </c>
      <c r="J43" s="14"/>
      <c r="K43" s="32">
        <f>AF38</f>
        <v>12</v>
      </c>
      <c r="L43" s="32"/>
      <c r="M43" s="32"/>
      <c r="N43" s="32" t="s">
        <v>31</v>
      </c>
      <c r="O43" s="32"/>
      <c r="P43" s="32">
        <f>F43/K43</f>
        <v>80</v>
      </c>
      <c r="Q43" s="32"/>
      <c r="R43" s="32"/>
      <c r="S43" s="8"/>
      <c r="T43" s="8"/>
      <c r="U43" s="8"/>
      <c r="V43" s="8"/>
      <c r="W43" s="8"/>
      <c r="X43" s="8"/>
      <c r="Y43" s="8"/>
      <c r="Z43" s="8"/>
      <c r="AA43" s="11" t="s">
        <v>14</v>
      </c>
      <c r="AB43" s="10"/>
      <c r="AC43" s="10"/>
      <c r="AD43" s="34" t="s">
        <v>73</v>
      </c>
      <c r="AE43" s="34"/>
      <c r="AF43" s="34"/>
      <c r="AG43" s="34"/>
      <c r="AH43" s="34"/>
      <c r="AI43" s="10"/>
      <c r="AJ43" s="10" t="s">
        <v>15</v>
      </c>
      <c r="AL43" s="21"/>
    </row>
    <row r="44" spans="1:38" ht="24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8"/>
    </row>
    <row r="45" spans="1:38" ht="24.75" customHeight="1">
      <c r="A45" s="8" t="s">
        <v>13</v>
      </c>
      <c r="B45" s="8"/>
      <c r="C45" s="8" t="s">
        <v>45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8"/>
      <c r="Q45" s="8"/>
      <c r="R45" s="8"/>
      <c r="S45" s="8"/>
      <c r="T45" s="8"/>
      <c r="U45" s="10"/>
      <c r="V45" s="10"/>
      <c r="W45" s="10"/>
      <c r="X45" s="10"/>
      <c r="Y45" s="10"/>
      <c r="Z45" s="10"/>
      <c r="AA45" s="11" t="s">
        <v>14</v>
      </c>
      <c r="AB45" s="10"/>
      <c r="AC45" s="10"/>
      <c r="AD45" s="34" t="s">
        <v>57</v>
      </c>
      <c r="AE45" s="34"/>
      <c r="AF45" s="34"/>
      <c r="AG45" s="34"/>
      <c r="AH45" s="34"/>
      <c r="AI45" s="10"/>
      <c r="AJ45" s="10" t="s">
        <v>15</v>
      </c>
      <c r="AK45" s="10"/>
      <c r="AL45" s="8"/>
    </row>
    <row r="46" spans="1:38" ht="24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8"/>
      <c r="Q46" s="8"/>
      <c r="R46" s="8"/>
      <c r="S46" s="8"/>
      <c r="T46" s="8"/>
      <c r="U46" s="10"/>
      <c r="V46" s="10"/>
      <c r="W46" s="10"/>
      <c r="X46" s="10"/>
      <c r="Y46" s="10"/>
      <c r="Z46" s="10"/>
      <c r="AA46" s="11"/>
      <c r="AB46" s="10"/>
      <c r="AC46" s="10"/>
      <c r="AD46" s="9"/>
      <c r="AE46" s="9"/>
      <c r="AF46" s="9"/>
      <c r="AG46" s="9"/>
      <c r="AH46" s="9"/>
      <c r="AI46" s="10"/>
      <c r="AJ46" s="10"/>
      <c r="AK46" s="10"/>
      <c r="AL46" s="8"/>
    </row>
    <row r="47" spans="1:38" ht="24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8"/>
      <c r="Q47" s="8"/>
      <c r="R47" s="8"/>
      <c r="S47" s="8"/>
      <c r="T47" s="8"/>
      <c r="U47" s="10"/>
      <c r="V47" s="10"/>
      <c r="W47" s="10"/>
      <c r="X47" s="10"/>
      <c r="Y47" s="10"/>
      <c r="Z47" s="10"/>
      <c r="AA47" s="1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8"/>
    </row>
    <row r="48" spans="1:37" ht="24.75" customHeight="1">
      <c r="A48" s="35" t="s">
        <v>21</v>
      </c>
      <c r="B48" s="35"/>
      <c r="C48" s="8" t="s">
        <v>64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29" t="s">
        <v>35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.75" customHeight="1">
      <c r="A49" s="21"/>
      <c r="B49" s="21"/>
      <c r="C49" s="8" t="s">
        <v>77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39" t="s">
        <v>52</v>
      </c>
      <c r="W49" s="40"/>
      <c r="X49" s="40"/>
      <c r="Y49" s="41"/>
      <c r="Z49" s="42" t="s">
        <v>66</v>
      </c>
      <c r="AA49" s="43"/>
      <c r="AB49" s="43"/>
      <c r="AC49" s="43"/>
      <c r="AD49" s="43"/>
      <c r="AE49" s="44"/>
      <c r="AF49" s="42" t="s">
        <v>67</v>
      </c>
      <c r="AG49" s="43"/>
      <c r="AH49" s="43"/>
      <c r="AI49" s="43"/>
      <c r="AJ49" s="43"/>
      <c r="AK49" s="44"/>
    </row>
    <row r="50" spans="1:40" ht="24.75" customHeight="1">
      <c r="A50" s="20"/>
      <c r="B50" s="8"/>
      <c r="C50" s="11" t="s">
        <v>65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46" t="s">
        <v>68</v>
      </c>
      <c r="W50" s="47"/>
      <c r="X50" s="47"/>
      <c r="Y50" s="48"/>
      <c r="Z50" s="36">
        <f>AF50*63</f>
        <v>315</v>
      </c>
      <c r="AA50" s="37"/>
      <c r="AB50" s="37"/>
      <c r="AC50" s="37"/>
      <c r="AD50" s="37"/>
      <c r="AE50" s="38"/>
      <c r="AF50" s="36">
        <f>AF21</f>
        <v>5</v>
      </c>
      <c r="AG50" s="37"/>
      <c r="AH50" s="37"/>
      <c r="AI50" s="37"/>
      <c r="AJ50" s="37"/>
      <c r="AK50" s="38"/>
      <c r="AL50" s="8"/>
      <c r="AM50" t="s">
        <v>10</v>
      </c>
      <c r="AN50" t="s">
        <v>10</v>
      </c>
    </row>
    <row r="51" spans="1:40" ht="24.75" customHeight="1">
      <c r="A51" s="8"/>
      <c r="B51" s="8"/>
      <c r="C51" s="28"/>
      <c r="D51" s="28"/>
      <c r="E51" s="28"/>
      <c r="F51" s="28"/>
      <c r="G51" s="28"/>
      <c r="H51" s="28"/>
      <c r="I51" s="28"/>
      <c r="J51" s="2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4"/>
      <c r="V51" s="46" t="s">
        <v>69</v>
      </c>
      <c r="W51" s="47"/>
      <c r="X51" s="47"/>
      <c r="Y51" s="48"/>
      <c r="Z51" s="36">
        <f>AF51*71</f>
        <v>426</v>
      </c>
      <c r="AA51" s="37"/>
      <c r="AB51" s="37"/>
      <c r="AC51" s="37"/>
      <c r="AD51" s="37"/>
      <c r="AE51" s="38"/>
      <c r="AF51" s="36">
        <f>AF22</f>
        <v>6</v>
      </c>
      <c r="AG51" s="37"/>
      <c r="AH51" s="37"/>
      <c r="AI51" s="37"/>
      <c r="AJ51" s="37"/>
      <c r="AK51" s="38"/>
      <c r="AL51" s="8"/>
      <c r="AM51" t="s">
        <v>10</v>
      </c>
      <c r="AN51" t="s">
        <v>10</v>
      </c>
    </row>
    <row r="52" spans="1:38" ht="24.75" customHeight="1">
      <c r="A52" s="8" t="s">
        <v>18</v>
      </c>
      <c r="B52" s="28"/>
      <c r="C52" s="49" t="s">
        <v>70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11"/>
      <c r="AI52" s="11"/>
      <c r="AJ52" s="8"/>
      <c r="AL52" s="8"/>
    </row>
    <row r="53" spans="1:38" ht="24.75" customHeight="1">
      <c r="A53" s="8"/>
      <c r="B53" s="31" t="s">
        <v>4</v>
      </c>
      <c r="C53" s="31"/>
      <c r="D53" s="18"/>
      <c r="E53" s="18"/>
      <c r="F53" s="32">
        <f>Z50</f>
        <v>315</v>
      </c>
      <c r="G53" s="32"/>
      <c r="H53" s="32"/>
      <c r="I53" s="14" t="s">
        <v>30</v>
      </c>
      <c r="J53" s="14"/>
      <c r="K53" s="32">
        <f>AF50</f>
        <v>5</v>
      </c>
      <c r="L53" s="32"/>
      <c r="M53" s="32"/>
      <c r="N53" s="32" t="s">
        <v>31</v>
      </c>
      <c r="O53" s="32"/>
      <c r="P53" s="32">
        <f>F53/K53</f>
        <v>63</v>
      </c>
      <c r="Q53" s="32"/>
      <c r="R53" s="32"/>
      <c r="S53" s="8"/>
      <c r="T53" s="8"/>
      <c r="U53" s="8"/>
      <c r="V53" s="8"/>
      <c r="W53" s="8"/>
      <c r="X53" s="8"/>
      <c r="Y53" s="8"/>
      <c r="Z53" s="8"/>
      <c r="AA53" s="11" t="s">
        <v>14</v>
      </c>
      <c r="AB53" s="10"/>
      <c r="AC53" s="34" t="s">
        <v>74</v>
      </c>
      <c r="AD53" s="34"/>
      <c r="AE53" s="34"/>
      <c r="AF53" s="34"/>
      <c r="AG53" s="34"/>
      <c r="AH53" s="34"/>
      <c r="AI53" s="10"/>
      <c r="AJ53" s="10" t="s">
        <v>15</v>
      </c>
      <c r="AL53" s="8"/>
    </row>
    <row r="54" spans="1:38" ht="24.75" customHeight="1">
      <c r="A54" s="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L54" s="8"/>
    </row>
    <row r="55" spans="1:38" ht="24.75" customHeight="1">
      <c r="A55" s="8" t="s">
        <v>16</v>
      </c>
      <c r="B55" s="10"/>
      <c r="C55" s="33" t="s">
        <v>71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8"/>
    </row>
    <row r="56" spans="1:38" ht="24.75" customHeight="1">
      <c r="A56" s="8"/>
      <c r="B56" s="31" t="s">
        <v>4</v>
      </c>
      <c r="C56" s="31"/>
      <c r="D56" s="18"/>
      <c r="E56" s="18"/>
      <c r="F56" s="32">
        <f>Z51</f>
        <v>426</v>
      </c>
      <c r="G56" s="32"/>
      <c r="H56" s="32"/>
      <c r="I56" s="14" t="s">
        <v>30</v>
      </c>
      <c r="J56" s="14"/>
      <c r="K56" s="32">
        <f>AF51</f>
        <v>6</v>
      </c>
      <c r="L56" s="32"/>
      <c r="M56" s="32"/>
      <c r="N56" s="32" t="s">
        <v>31</v>
      </c>
      <c r="O56" s="32"/>
      <c r="P56" s="32">
        <f>F56/K56</f>
        <v>71</v>
      </c>
      <c r="Q56" s="32"/>
      <c r="R56" s="32"/>
      <c r="S56" s="8"/>
      <c r="T56" s="8"/>
      <c r="U56" s="8"/>
      <c r="V56" s="8"/>
      <c r="W56" s="8"/>
      <c r="X56" s="8"/>
      <c r="Y56" s="8"/>
      <c r="Z56" s="8"/>
      <c r="AA56" s="11" t="s">
        <v>14</v>
      </c>
      <c r="AB56" s="10"/>
      <c r="AC56" s="34" t="s">
        <v>75</v>
      </c>
      <c r="AD56" s="34"/>
      <c r="AE56" s="34"/>
      <c r="AF56" s="34"/>
      <c r="AG56" s="34"/>
      <c r="AH56" s="34"/>
      <c r="AI56" s="10"/>
      <c r="AJ56" s="10" t="s">
        <v>15</v>
      </c>
      <c r="AL56" s="8"/>
    </row>
    <row r="57" spans="1:38" ht="24.75" customHeight="1">
      <c r="A57" s="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L57" s="8"/>
    </row>
    <row r="58" spans="1:38" ht="24.75" customHeight="1">
      <c r="A58" s="8" t="s">
        <v>13</v>
      </c>
      <c r="B58" s="8"/>
      <c r="C58" s="8" t="s">
        <v>45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8"/>
      <c r="Q58" s="8"/>
      <c r="R58" s="8"/>
      <c r="S58" s="8"/>
      <c r="T58" s="8"/>
      <c r="U58" s="10"/>
      <c r="V58" s="10"/>
      <c r="W58" s="10"/>
      <c r="X58" s="10"/>
      <c r="Y58" s="10"/>
      <c r="Z58" s="10"/>
      <c r="AA58" s="11" t="s">
        <v>14</v>
      </c>
      <c r="AB58" s="10"/>
      <c r="AC58" s="10"/>
      <c r="AD58" s="10"/>
      <c r="AE58" s="34" t="s">
        <v>76</v>
      </c>
      <c r="AF58" s="34"/>
      <c r="AG58" s="10"/>
      <c r="AH58" s="10"/>
      <c r="AI58" s="10"/>
      <c r="AJ58" s="10" t="s">
        <v>15</v>
      </c>
      <c r="AK58" s="10"/>
      <c r="AL58" s="8"/>
    </row>
  </sheetData>
  <sheetProtection/>
  <mergeCells count="80">
    <mergeCell ref="AF50:AK50"/>
    <mergeCell ref="V51:Y51"/>
    <mergeCell ref="Z51:AE51"/>
    <mergeCell ref="AF51:AK51"/>
    <mergeCell ref="C52:AG52"/>
    <mergeCell ref="B53:C53"/>
    <mergeCell ref="V49:Y49"/>
    <mergeCell ref="Z49:AE49"/>
    <mergeCell ref="AF49:AK49"/>
    <mergeCell ref="V50:Y50"/>
    <mergeCell ref="Z50:AE50"/>
    <mergeCell ref="AD43:AH43"/>
    <mergeCell ref="B40:C40"/>
    <mergeCell ref="F43:H43"/>
    <mergeCell ref="K43:M43"/>
    <mergeCell ref="AD45:AH45"/>
    <mergeCell ref="F53:H53"/>
    <mergeCell ref="K53:M53"/>
    <mergeCell ref="N53:O53"/>
    <mergeCell ref="P53:R53"/>
    <mergeCell ref="AC53:AH53"/>
    <mergeCell ref="Z36:AE36"/>
    <mergeCell ref="AF36:AK36"/>
    <mergeCell ref="V38:Y38"/>
    <mergeCell ref="AF21:AK21"/>
    <mergeCell ref="V22:Y22"/>
    <mergeCell ref="Z22:AE22"/>
    <mergeCell ref="AF22:AK22"/>
    <mergeCell ref="C23:AG23"/>
    <mergeCell ref="C27:AK27"/>
    <mergeCell ref="B28:C28"/>
    <mergeCell ref="A48:B48"/>
    <mergeCell ref="P40:R40"/>
    <mergeCell ref="B43:C43"/>
    <mergeCell ref="N43:O43"/>
    <mergeCell ref="P43:R43"/>
    <mergeCell ref="K40:M40"/>
    <mergeCell ref="N40:O40"/>
    <mergeCell ref="C42:AK42"/>
    <mergeCell ref="F40:H40"/>
    <mergeCell ref="AD40:AH40"/>
    <mergeCell ref="A35:B35"/>
    <mergeCell ref="C8:AK8"/>
    <mergeCell ref="V5:Y5"/>
    <mergeCell ref="Z7:AE7"/>
    <mergeCell ref="AF7:AK7"/>
    <mergeCell ref="A4:B4"/>
    <mergeCell ref="V20:Y20"/>
    <mergeCell ref="Z6:AE6"/>
    <mergeCell ref="AF6:AK6"/>
    <mergeCell ref="V6:Y6"/>
    <mergeCell ref="C39:AK39"/>
    <mergeCell ref="Z37:AE37"/>
    <mergeCell ref="B9:C9"/>
    <mergeCell ref="C12:AK12"/>
    <mergeCell ref="B13:C13"/>
    <mergeCell ref="AF37:AK37"/>
    <mergeCell ref="AF38:AK38"/>
    <mergeCell ref="B24:C24"/>
    <mergeCell ref="V36:Y36"/>
    <mergeCell ref="A19:B19"/>
    <mergeCell ref="V7:Y7"/>
    <mergeCell ref="AI1:AJ1"/>
    <mergeCell ref="AI32:AJ32"/>
    <mergeCell ref="Z20:AE20"/>
    <mergeCell ref="AF20:AK20"/>
    <mergeCell ref="V21:Y21"/>
    <mergeCell ref="Z21:AE21"/>
    <mergeCell ref="Z5:AE5"/>
    <mergeCell ref="AF5:AK5"/>
    <mergeCell ref="AE58:AF58"/>
    <mergeCell ref="V37:Y37"/>
    <mergeCell ref="Z38:AE38"/>
    <mergeCell ref="F56:H56"/>
    <mergeCell ref="K56:M56"/>
    <mergeCell ref="N56:O56"/>
    <mergeCell ref="P56:R56"/>
    <mergeCell ref="C55:AK55"/>
    <mergeCell ref="B56:C56"/>
    <mergeCell ref="AC56:AH56"/>
  </mergeCells>
  <printOptions/>
  <pageMargins left="0.7874015748031497" right="0.7874015748031497" top="1.1811023622047245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E61"/>
  <sheetViews>
    <sheetView zoomScalePageLayoutView="0" workbookViewId="0" topLeftCell="A1">
      <selection activeCell="J3" sqref="J3:L3"/>
    </sheetView>
  </sheetViews>
  <sheetFormatPr defaultColWidth="8.66015625" defaultRowHeight="24.75" customHeight="1"/>
  <cols>
    <col min="1" max="37" width="1.66015625" style="0" customWidth="1"/>
  </cols>
  <sheetData>
    <row r="1" spans="4:36" ht="24.75" customHeight="1">
      <c r="D1" s="3" t="s">
        <v>79</v>
      </c>
      <c r="AG1" s="2" t="s">
        <v>78</v>
      </c>
      <c r="AH1" s="2"/>
      <c r="AI1" s="45">
        <v>1</v>
      </c>
      <c r="AJ1" s="45"/>
    </row>
    <row r="2" spans="10:32" ht="24.75" customHeight="1">
      <c r="J2" t="s">
        <v>119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0:32" ht="24.75" customHeight="1">
      <c r="J3" s="51">
        <f ca="1">INT(RAND()*(15-10)+10)</f>
        <v>13</v>
      </c>
      <c r="K3" s="51"/>
      <c r="L3" s="51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ht="24.75" customHeight="1">
      <c r="A4" s="35" t="s">
        <v>80</v>
      </c>
      <c r="B4" s="35"/>
      <c r="C4" s="35">
        <f ca="1">INT(RAND()*(15-5)+5)</f>
        <v>13</v>
      </c>
      <c r="D4" s="35"/>
      <c r="E4" s="35"/>
      <c r="F4" s="8" t="s">
        <v>81</v>
      </c>
      <c r="G4" s="8"/>
      <c r="H4" s="8"/>
      <c r="I4" s="8"/>
      <c r="J4" s="35">
        <f>C4*12</f>
        <v>156</v>
      </c>
      <c r="K4" s="35"/>
      <c r="L4" s="35"/>
      <c r="M4" s="8" t="s">
        <v>87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9"/>
      <c r="Z4" s="8"/>
      <c r="AA4" s="8"/>
      <c r="AB4" s="8"/>
      <c r="AC4" s="8"/>
      <c r="AD4" s="8"/>
      <c r="AE4" s="8"/>
      <c r="AF4" s="8"/>
      <c r="AG4" s="11" t="s">
        <v>10</v>
      </c>
      <c r="AH4" s="11"/>
      <c r="AI4" s="11"/>
      <c r="AJ4" s="8"/>
      <c r="AK4" s="8"/>
    </row>
    <row r="5" spans="1:38" ht="24.75" customHeight="1">
      <c r="A5" s="8"/>
      <c r="B5" s="31"/>
      <c r="C5" s="31"/>
      <c r="D5" s="18"/>
      <c r="E5" s="18"/>
      <c r="F5" s="18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8"/>
    </row>
    <row r="6" spans="1:38" ht="24.75" customHeight="1">
      <c r="A6" s="8"/>
      <c r="B6" s="8"/>
      <c r="C6" s="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 t="s">
        <v>14</v>
      </c>
      <c r="X6" s="10"/>
      <c r="Y6" s="52" t="s">
        <v>5</v>
      </c>
      <c r="Z6" s="52"/>
      <c r="AA6" s="52"/>
      <c r="AF6" s="10"/>
      <c r="AG6" s="10"/>
      <c r="AH6" s="10"/>
      <c r="AI6" s="10"/>
      <c r="AJ6" s="10" t="s">
        <v>15</v>
      </c>
      <c r="AL6" s="8"/>
    </row>
    <row r="7" spans="1:40" ht="24.75" customHeight="1">
      <c r="A7" s="8"/>
      <c r="B7" s="11" t="s">
        <v>4</v>
      </c>
      <c r="C7" s="11"/>
      <c r="D7" s="28"/>
      <c r="E7" s="28"/>
      <c r="F7" s="28"/>
      <c r="G7" s="28"/>
      <c r="H7" s="28"/>
      <c r="I7" s="28"/>
      <c r="J7" s="51">
        <f ca="1">INT(RAND()*(15-10)+10)*5</f>
        <v>70</v>
      </c>
      <c r="K7" s="51"/>
      <c r="L7" s="51"/>
      <c r="M7" s="17"/>
      <c r="N7" s="17"/>
      <c r="O7" s="17"/>
      <c r="P7" s="17"/>
      <c r="Q7" s="17"/>
      <c r="R7" s="17"/>
      <c r="S7" s="17"/>
      <c r="T7" s="17"/>
      <c r="U7" s="24"/>
      <c r="V7" s="28"/>
      <c r="W7" s="28"/>
      <c r="X7" s="28"/>
      <c r="Y7" s="28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8"/>
      <c r="AM7" t="s">
        <v>10</v>
      </c>
      <c r="AN7" t="s">
        <v>10</v>
      </c>
    </row>
    <row r="8" spans="1:37" ht="24.75" customHeight="1">
      <c r="A8" s="35" t="s">
        <v>12</v>
      </c>
      <c r="B8" s="35"/>
      <c r="C8" s="35">
        <f ca="1">INT(RAND()*(15-5)+5)</f>
        <v>13</v>
      </c>
      <c r="D8" s="35"/>
      <c r="E8" s="35"/>
      <c r="F8" s="8" t="s">
        <v>84</v>
      </c>
      <c r="G8" s="8"/>
      <c r="H8" s="8"/>
      <c r="I8" s="8"/>
      <c r="J8" s="35">
        <f>C8*J7</f>
        <v>910</v>
      </c>
      <c r="K8" s="35"/>
      <c r="L8" s="35"/>
      <c r="M8" s="8" t="s">
        <v>86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9"/>
      <c r="Z8" s="8"/>
      <c r="AA8" s="8"/>
      <c r="AB8" s="8"/>
      <c r="AC8" s="8"/>
      <c r="AD8" s="8"/>
      <c r="AE8" s="8" t="s">
        <v>10</v>
      </c>
      <c r="AF8" s="8"/>
      <c r="AG8" s="8" t="s">
        <v>10</v>
      </c>
      <c r="AH8" s="8"/>
      <c r="AI8" s="8"/>
      <c r="AJ8" s="8"/>
      <c r="AK8" s="8"/>
    </row>
    <row r="9" spans="1:38" ht="24.75" customHeight="1">
      <c r="A9" s="8"/>
      <c r="B9" s="31"/>
      <c r="C9" s="31"/>
      <c r="D9" s="18"/>
      <c r="E9" s="18"/>
      <c r="F9" s="18"/>
      <c r="G9" s="10"/>
      <c r="H9" s="10"/>
      <c r="I9" s="10"/>
      <c r="J9" s="10"/>
      <c r="K9" s="10"/>
      <c r="L9" s="10"/>
      <c r="M9" s="10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8"/>
    </row>
    <row r="10" spans="1:38" ht="24.75" customHeight="1">
      <c r="A10" s="8"/>
      <c r="B10" s="8"/>
      <c r="C10" s="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 t="s">
        <v>14</v>
      </c>
      <c r="X10" s="10"/>
      <c r="Y10" s="52" t="s">
        <v>7</v>
      </c>
      <c r="Z10" s="52"/>
      <c r="AA10" s="52"/>
      <c r="AF10" s="10"/>
      <c r="AG10" s="10"/>
      <c r="AH10" s="10"/>
      <c r="AI10" s="10"/>
      <c r="AJ10" s="10" t="s">
        <v>15</v>
      </c>
      <c r="AL10" s="8"/>
    </row>
    <row r="11" spans="1:38" ht="24.75" customHeight="1">
      <c r="A11" s="8"/>
      <c r="B11" s="11" t="s">
        <v>4</v>
      </c>
      <c r="C11" s="11"/>
      <c r="D11" s="28"/>
      <c r="E11" s="28"/>
      <c r="F11" s="28"/>
      <c r="G11" s="28"/>
      <c r="H11" s="28"/>
      <c r="I11" s="28"/>
      <c r="J11" s="51">
        <f ca="1">INT(RAND()*(20-15)+15)*5</f>
        <v>80</v>
      </c>
      <c r="K11" s="51"/>
      <c r="L11" s="51"/>
      <c r="M11" s="10"/>
      <c r="N11" s="10"/>
      <c r="O11" s="10"/>
      <c r="P11" s="10"/>
      <c r="Q11" s="10"/>
      <c r="R11" s="10"/>
      <c r="S11" s="10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8"/>
      <c r="AE11" s="8"/>
      <c r="AF11" s="8"/>
      <c r="AG11" s="8"/>
      <c r="AH11" s="8"/>
      <c r="AI11" s="8"/>
      <c r="AJ11" s="8"/>
      <c r="AL11" s="8"/>
    </row>
    <row r="12" spans="1:37" ht="24.75" customHeight="1">
      <c r="A12" s="35" t="s">
        <v>13</v>
      </c>
      <c r="B12" s="35"/>
      <c r="C12" s="35">
        <f ca="1">INT(RAND()*(15-5)+5)</f>
        <v>8</v>
      </c>
      <c r="D12" s="35"/>
      <c r="E12" s="35"/>
      <c r="F12" s="8" t="s">
        <v>85</v>
      </c>
      <c r="G12" s="8"/>
      <c r="H12" s="8"/>
      <c r="I12" s="8"/>
      <c r="J12" s="35">
        <f>C12*J11</f>
        <v>640</v>
      </c>
      <c r="K12" s="35"/>
      <c r="L12" s="35"/>
      <c r="M12" s="53" t="s">
        <v>91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8" ht="24.75" customHeight="1">
      <c r="A13" s="8"/>
      <c r="B13" s="31"/>
      <c r="C13" s="31"/>
      <c r="D13" s="18"/>
      <c r="E13" s="18"/>
      <c r="F13" s="18"/>
      <c r="G13" s="10"/>
      <c r="H13" s="10"/>
      <c r="I13" s="10"/>
      <c r="J13" s="10"/>
      <c r="K13" s="10"/>
      <c r="L13" s="10"/>
      <c r="M13" s="10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8"/>
    </row>
    <row r="14" spans="1:38" ht="24.75" customHeight="1">
      <c r="A14" s="8"/>
      <c r="B14" s="8"/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14</v>
      </c>
      <c r="X14" s="10"/>
      <c r="Y14" s="52" t="s">
        <v>93</v>
      </c>
      <c r="Z14" s="52"/>
      <c r="AA14" s="52"/>
      <c r="AF14" s="10"/>
      <c r="AG14" s="10"/>
      <c r="AH14" s="10"/>
      <c r="AI14" s="10"/>
      <c r="AJ14" s="10" t="s">
        <v>15</v>
      </c>
      <c r="AL14" s="8"/>
    </row>
    <row r="15" spans="1:38" ht="24.75" customHeight="1">
      <c r="A15" s="8"/>
      <c r="B15" s="11" t="s">
        <v>4</v>
      </c>
      <c r="C15" s="11"/>
      <c r="D15" s="28"/>
      <c r="E15" s="28"/>
      <c r="F15" s="28"/>
      <c r="G15" s="28"/>
      <c r="H15" s="28"/>
      <c r="I15" s="28"/>
      <c r="J15" s="51">
        <f ca="1">INT(RAND()*(29-20)+20)</f>
        <v>26</v>
      </c>
      <c r="K15" s="51"/>
      <c r="L15" s="51"/>
      <c r="M15" s="10"/>
      <c r="N15" s="10"/>
      <c r="O15" s="10"/>
      <c r="P15" s="10"/>
      <c r="Q15" s="10"/>
      <c r="R15" s="10"/>
      <c r="S15" s="10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8"/>
      <c r="AE15" s="8"/>
      <c r="AF15" s="8"/>
      <c r="AG15" s="8"/>
      <c r="AH15" s="8"/>
      <c r="AI15" s="8"/>
      <c r="AJ15" s="8"/>
      <c r="AL15" s="8"/>
    </row>
    <row r="16" spans="1:37" ht="24.75" customHeight="1">
      <c r="A16" s="35" t="s">
        <v>19</v>
      </c>
      <c r="B16" s="35"/>
      <c r="C16" s="35">
        <f ca="1">INT(RAND()*(9-3)+3)*10</f>
        <v>50</v>
      </c>
      <c r="D16" s="35"/>
      <c r="E16" s="35"/>
      <c r="F16" s="8" t="s">
        <v>81</v>
      </c>
      <c r="G16" s="8"/>
      <c r="H16" s="8"/>
      <c r="I16" s="8"/>
      <c r="J16" s="35">
        <f>C16*J15</f>
        <v>1300</v>
      </c>
      <c r="K16" s="35"/>
      <c r="L16" s="35"/>
      <c r="M16" s="8" t="s">
        <v>88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9"/>
      <c r="Z16" s="8"/>
      <c r="AA16" s="8"/>
      <c r="AB16" s="8"/>
      <c r="AC16" s="8"/>
      <c r="AD16" s="8"/>
      <c r="AE16" s="8"/>
      <c r="AF16" s="8"/>
      <c r="AG16" s="8" t="s">
        <v>10</v>
      </c>
      <c r="AH16" s="8"/>
      <c r="AI16" s="8"/>
      <c r="AJ16" s="8"/>
      <c r="AK16" s="8"/>
    </row>
    <row r="17" spans="1:38" ht="24.75" customHeight="1">
      <c r="A17" s="8"/>
      <c r="B17" s="31"/>
      <c r="C17" s="31"/>
      <c r="D17" s="18"/>
      <c r="E17" s="18"/>
      <c r="F17" s="18"/>
      <c r="G17" s="10"/>
      <c r="H17" s="10"/>
      <c r="I17" s="10"/>
      <c r="J17" s="10"/>
      <c r="K17" s="10"/>
      <c r="L17" s="10"/>
      <c r="M17" s="10"/>
      <c r="N17" s="1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8"/>
    </row>
    <row r="18" spans="1:38" ht="24.75" customHeight="1">
      <c r="A18" s="8"/>
      <c r="B18" s="8"/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14</v>
      </c>
      <c r="X18" s="10"/>
      <c r="Y18" s="52" t="s">
        <v>5</v>
      </c>
      <c r="Z18" s="52"/>
      <c r="AA18" s="52"/>
      <c r="AF18" s="10"/>
      <c r="AG18" s="10"/>
      <c r="AH18" s="10"/>
      <c r="AI18" s="10"/>
      <c r="AJ18" s="10" t="s">
        <v>15</v>
      </c>
      <c r="AL18" s="8"/>
    </row>
    <row r="19" spans="1:38" ht="24.75" customHeight="1">
      <c r="A19" s="8"/>
      <c r="B19" s="11" t="s">
        <v>4</v>
      </c>
      <c r="C19" s="11"/>
      <c r="D19" s="28"/>
      <c r="E19" s="28"/>
      <c r="F19" s="28"/>
      <c r="G19" s="28"/>
      <c r="H19" s="28"/>
      <c r="I19" s="28"/>
      <c r="J19" s="51">
        <f ca="1">INT(RAND()*(29-20)+20)*10</f>
        <v>230</v>
      </c>
      <c r="K19" s="51"/>
      <c r="L19" s="51"/>
      <c r="M19" s="10"/>
      <c r="N19" s="10"/>
      <c r="O19" s="10"/>
      <c r="P19" s="10"/>
      <c r="Q19" s="10"/>
      <c r="R19" s="10"/>
      <c r="S19" s="10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8"/>
      <c r="AE19" s="8"/>
      <c r="AF19" s="8"/>
      <c r="AG19" s="8"/>
      <c r="AH19" s="8"/>
      <c r="AI19" s="8"/>
      <c r="AJ19" s="8"/>
      <c r="AL19" s="8"/>
    </row>
    <row r="20" spans="1:37" ht="24.75" customHeight="1">
      <c r="A20" s="35" t="s">
        <v>20</v>
      </c>
      <c r="B20" s="35"/>
      <c r="C20" s="35">
        <f ca="1">INT(RAND()*(15-5)+5)</f>
        <v>13</v>
      </c>
      <c r="D20" s="35"/>
      <c r="E20" s="35"/>
      <c r="F20" s="8" t="s">
        <v>84</v>
      </c>
      <c r="G20" s="8"/>
      <c r="H20" s="8"/>
      <c r="I20" s="8"/>
      <c r="J20" s="35">
        <f>C20*J19</f>
        <v>2990</v>
      </c>
      <c r="K20" s="35"/>
      <c r="L20" s="35"/>
      <c r="M20" s="8" t="s">
        <v>89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9"/>
      <c r="Z20" s="8"/>
      <c r="AA20" s="8"/>
      <c r="AB20" s="8"/>
      <c r="AC20" s="8"/>
      <c r="AD20" s="8"/>
      <c r="AE20" s="8"/>
      <c r="AF20" s="8"/>
      <c r="AG20" s="8" t="s">
        <v>10</v>
      </c>
      <c r="AH20" s="8"/>
      <c r="AI20" s="8"/>
      <c r="AJ20" s="8"/>
      <c r="AK20" s="8"/>
    </row>
    <row r="21" spans="1:38" ht="24.75" customHeight="1">
      <c r="A21" s="8"/>
      <c r="B21" s="31"/>
      <c r="C21" s="31"/>
      <c r="D21" s="18"/>
      <c r="E21" s="18"/>
      <c r="F21" s="18"/>
      <c r="G21" s="10"/>
      <c r="H21" s="10"/>
      <c r="I21" s="10"/>
      <c r="J21" s="10"/>
      <c r="K21" s="10"/>
      <c r="L21" s="10"/>
      <c r="M21" s="10"/>
      <c r="N21" s="10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8"/>
    </row>
    <row r="22" spans="1:38" ht="24.75" customHeight="1">
      <c r="A22" s="8"/>
      <c r="B22" s="8"/>
      <c r="C22" s="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 t="s">
        <v>14</v>
      </c>
      <c r="X22" s="10"/>
      <c r="Y22" s="52" t="s">
        <v>94</v>
      </c>
      <c r="Z22" s="52"/>
      <c r="AA22" s="52"/>
      <c r="AF22" s="10"/>
      <c r="AG22" s="10"/>
      <c r="AH22" s="10"/>
      <c r="AI22" s="10"/>
      <c r="AJ22" s="10" t="s">
        <v>15</v>
      </c>
      <c r="AL22" s="8"/>
    </row>
    <row r="23" spans="1:38" ht="24.75" customHeight="1">
      <c r="A23" s="8"/>
      <c r="B23" s="11" t="s">
        <v>4</v>
      </c>
      <c r="C23" s="11"/>
      <c r="D23" s="28"/>
      <c r="E23" s="28"/>
      <c r="F23" s="28"/>
      <c r="G23" s="28"/>
      <c r="H23" s="28"/>
      <c r="I23" s="28"/>
      <c r="J23" s="51">
        <f ca="1">INT(RAND()*(29-20)+20)</f>
        <v>20</v>
      </c>
      <c r="K23" s="51"/>
      <c r="L23" s="51"/>
      <c r="M23" s="10"/>
      <c r="N23" s="10"/>
      <c r="O23" s="10"/>
      <c r="P23" s="10"/>
      <c r="Q23" s="10"/>
      <c r="R23" s="10"/>
      <c r="S23" s="10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8"/>
      <c r="AE23" s="8"/>
      <c r="AF23" s="8"/>
      <c r="AG23" s="8"/>
      <c r="AH23" s="8"/>
      <c r="AI23" s="8"/>
      <c r="AJ23" s="8"/>
      <c r="AL23" s="8"/>
    </row>
    <row r="24" spans="1:37" ht="24.75" customHeight="1">
      <c r="A24" s="35" t="s">
        <v>82</v>
      </c>
      <c r="B24" s="35"/>
      <c r="C24" s="35">
        <f ca="1">INT(RAND()*(15-5)+5)</f>
        <v>8</v>
      </c>
      <c r="D24" s="35"/>
      <c r="E24" s="35"/>
      <c r="F24" s="8" t="s">
        <v>85</v>
      </c>
      <c r="G24" s="8"/>
      <c r="H24" s="8"/>
      <c r="I24" s="8"/>
      <c r="J24" s="35">
        <f>C24*J23</f>
        <v>160</v>
      </c>
      <c r="K24" s="35"/>
      <c r="L24" s="35"/>
      <c r="M24" s="8" t="s">
        <v>90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9"/>
      <c r="Z24" s="8"/>
      <c r="AA24" s="8"/>
      <c r="AB24" s="8"/>
      <c r="AC24" s="8"/>
      <c r="AD24" s="8"/>
      <c r="AE24" s="8"/>
      <c r="AF24" s="8"/>
      <c r="AG24" s="8" t="s">
        <v>10</v>
      </c>
      <c r="AH24" s="8"/>
      <c r="AI24" s="8"/>
      <c r="AJ24" s="8"/>
      <c r="AK24" s="8"/>
    </row>
    <row r="25" spans="1:38" ht="24.75" customHeight="1">
      <c r="A25" s="8"/>
      <c r="B25" s="31"/>
      <c r="C25" s="31"/>
      <c r="D25" s="18"/>
      <c r="E25" s="18"/>
      <c r="F25" s="18"/>
      <c r="G25" s="10"/>
      <c r="H25" s="10"/>
      <c r="I25" s="10"/>
      <c r="J25" s="10"/>
      <c r="K25" s="10"/>
      <c r="L25" s="10"/>
      <c r="M25" s="10"/>
      <c r="N25" s="10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8"/>
    </row>
    <row r="26" spans="1:38" ht="24.75" customHeight="1">
      <c r="A26" s="8"/>
      <c r="B26" s="8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 t="s">
        <v>14</v>
      </c>
      <c r="X26" s="10"/>
      <c r="Y26" s="52" t="s">
        <v>93</v>
      </c>
      <c r="Z26" s="52"/>
      <c r="AA26" s="52"/>
      <c r="AF26" s="10"/>
      <c r="AG26" s="10"/>
      <c r="AH26" s="10"/>
      <c r="AI26" s="10"/>
      <c r="AJ26" s="10" t="s">
        <v>15</v>
      </c>
      <c r="AL26" s="8"/>
    </row>
    <row r="27" spans="1:38" ht="24.75" customHeight="1">
      <c r="A27" s="8"/>
      <c r="B27" s="11" t="s">
        <v>4</v>
      </c>
      <c r="C27" s="11"/>
      <c r="D27" s="28"/>
      <c r="E27" s="28"/>
      <c r="F27" s="28"/>
      <c r="G27" s="28"/>
      <c r="H27" s="28"/>
      <c r="I27" s="28"/>
      <c r="J27" s="51">
        <f ca="1">INT(RAND()*(19-10)+10)</f>
        <v>13</v>
      </c>
      <c r="K27" s="51"/>
      <c r="L27" s="51"/>
      <c r="M27" s="10"/>
      <c r="N27" s="10"/>
      <c r="O27" s="10"/>
      <c r="P27" s="10"/>
      <c r="Q27" s="10"/>
      <c r="R27" s="10"/>
      <c r="S27" s="10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8"/>
      <c r="AE27" s="8"/>
      <c r="AF27" s="8"/>
      <c r="AG27" s="8"/>
      <c r="AH27" s="8"/>
      <c r="AI27" s="8"/>
      <c r="AJ27" s="8"/>
      <c r="AL27" s="8"/>
    </row>
    <row r="28" spans="1:37" ht="24.75" customHeight="1">
      <c r="A28" s="35" t="s">
        <v>83</v>
      </c>
      <c r="B28" s="35"/>
      <c r="C28" s="35">
        <f ca="1">INT(RAND()*(9-3)+3)*10</f>
        <v>80</v>
      </c>
      <c r="D28" s="35"/>
      <c r="E28" s="35"/>
      <c r="F28" s="8" t="s">
        <v>81</v>
      </c>
      <c r="G28" s="8"/>
      <c r="H28" s="8"/>
      <c r="I28" s="8"/>
      <c r="J28" s="35">
        <f>C28*J27</f>
        <v>1040</v>
      </c>
      <c r="K28" s="35"/>
      <c r="L28" s="35"/>
      <c r="M28" s="8" t="s">
        <v>92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9"/>
      <c r="Z28" s="8"/>
      <c r="AA28" s="8"/>
      <c r="AB28" s="8"/>
      <c r="AC28" s="8"/>
      <c r="AD28" s="8"/>
      <c r="AE28" s="8"/>
      <c r="AF28" s="8"/>
      <c r="AG28" s="8" t="s">
        <v>10</v>
      </c>
      <c r="AH28" s="8"/>
      <c r="AI28" s="8"/>
      <c r="AJ28" s="8"/>
      <c r="AK28" s="8"/>
    </row>
    <row r="29" spans="1:38" ht="24.75" customHeight="1">
      <c r="A29" s="8"/>
      <c r="B29" s="31"/>
      <c r="C29" s="31"/>
      <c r="D29" s="18"/>
      <c r="E29" s="18"/>
      <c r="F29" s="18"/>
      <c r="G29" s="10"/>
      <c r="H29" s="10"/>
      <c r="I29" s="10"/>
      <c r="J29" s="10"/>
      <c r="K29" s="10"/>
      <c r="L29" s="10"/>
      <c r="M29" s="10"/>
      <c r="N29" s="10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8"/>
    </row>
    <row r="30" spans="1:38" ht="24.75" customHeight="1">
      <c r="A30" s="8"/>
      <c r="B30" s="8"/>
      <c r="C30" s="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 t="s">
        <v>14</v>
      </c>
      <c r="X30" s="10"/>
      <c r="Y30" s="52" t="s">
        <v>5</v>
      </c>
      <c r="Z30" s="52"/>
      <c r="AA30" s="52"/>
      <c r="AF30" s="10"/>
      <c r="AG30" s="10"/>
      <c r="AH30" s="10"/>
      <c r="AI30" s="10"/>
      <c r="AJ30" s="10" t="s">
        <v>15</v>
      </c>
      <c r="AL30" s="8"/>
    </row>
    <row r="31" spans="1:38" ht="24.75" customHeight="1">
      <c r="A31" s="8"/>
      <c r="B31" s="11" t="s">
        <v>4</v>
      </c>
      <c r="C31" s="11"/>
      <c r="D31" s="28"/>
      <c r="E31" s="28"/>
      <c r="F31" s="28"/>
      <c r="G31" s="28"/>
      <c r="H31" s="28"/>
      <c r="I31" s="2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8"/>
      <c r="AE31" s="8"/>
      <c r="AF31" s="8"/>
      <c r="AG31" s="8"/>
      <c r="AH31" s="8"/>
      <c r="AI31" s="8"/>
      <c r="AJ31" s="8"/>
      <c r="AL31" s="8"/>
    </row>
    <row r="32" spans="4:57" ht="24.75" customHeight="1">
      <c r="D32" s="3" t="str">
        <f>IF(D1="","",D1)</f>
        <v>速さ③</v>
      </c>
      <c r="AG32" s="2" t="str">
        <f>IF(AG1="","",AG1)</f>
        <v>№</v>
      </c>
      <c r="AH32" s="2"/>
      <c r="AI32" s="45">
        <f>IF(AI1="","",AI1)</f>
        <v>1</v>
      </c>
      <c r="AJ32" s="4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5:57" ht="24.75" customHeight="1">
      <c r="E33" s="5" t="s">
        <v>1</v>
      </c>
      <c r="F33" s="1"/>
      <c r="G33" s="1"/>
      <c r="Q33" s="4" t="str">
        <f>IF(Q2="","",Q2)</f>
        <v>名前</v>
      </c>
      <c r="R33" s="2"/>
      <c r="S33" s="2"/>
      <c r="T33" s="2"/>
      <c r="U33" s="2">
        <f>IF(U2="","",U2)</f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5:32" ht="24.75" customHeight="1">
      <c r="E34" s="5"/>
      <c r="F34" s="1"/>
      <c r="G34" s="1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7" ht="24.75" customHeight="1">
      <c r="A35" s="35" t="s">
        <v>80</v>
      </c>
      <c r="B35" s="35"/>
      <c r="C35" s="35">
        <f>C4</f>
        <v>13</v>
      </c>
      <c r="D35" s="35"/>
      <c r="E35" s="35"/>
      <c r="F35" s="8" t="s">
        <v>81</v>
      </c>
      <c r="G35" s="8"/>
      <c r="H35" s="8"/>
      <c r="I35" s="8"/>
      <c r="J35" s="35">
        <f>J4</f>
        <v>156</v>
      </c>
      <c r="K35" s="35"/>
      <c r="L35" s="35"/>
      <c r="M35" s="8" t="s">
        <v>87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9"/>
      <c r="Z35" s="8"/>
      <c r="AA35" s="8"/>
      <c r="AB35" s="8"/>
      <c r="AC35" s="8"/>
      <c r="AD35" s="8"/>
      <c r="AE35" s="8"/>
      <c r="AF35" s="8"/>
      <c r="AG35" s="11" t="s">
        <v>10</v>
      </c>
      <c r="AH35" s="11"/>
      <c r="AI35" s="11"/>
      <c r="AJ35" s="8"/>
      <c r="AK35" s="8"/>
    </row>
    <row r="36" spans="1:38" ht="24.75" customHeight="1">
      <c r="A36" s="8"/>
      <c r="B36" s="31" t="s">
        <v>4</v>
      </c>
      <c r="C36" s="31"/>
      <c r="D36" s="18"/>
      <c r="E36" s="32">
        <f>J35</f>
        <v>156</v>
      </c>
      <c r="F36" s="32"/>
      <c r="G36" s="32"/>
      <c r="H36" s="14" t="s">
        <v>30</v>
      </c>
      <c r="I36" s="14"/>
      <c r="J36" s="32">
        <f>C35</f>
        <v>13</v>
      </c>
      <c r="K36" s="32"/>
      <c r="L36" s="32"/>
      <c r="M36" s="32" t="s">
        <v>31</v>
      </c>
      <c r="N36" s="32"/>
      <c r="O36" s="32">
        <f>E36/J36</f>
        <v>12</v>
      </c>
      <c r="P36" s="32"/>
      <c r="Q36" s="32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L36" s="8"/>
    </row>
    <row r="37" spans="1:38" ht="24.75" customHeight="1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 t="s">
        <v>14</v>
      </c>
      <c r="X37" s="10"/>
      <c r="Y37" s="34" t="s">
        <v>5</v>
      </c>
      <c r="Z37" s="34"/>
      <c r="AA37" s="34"/>
      <c r="AB37" s="50">
        <f>O36</f>
        <v>12</v>
      </c>
      <c r="AC37" s="50"/>
      <c r="AD37" s="50"/>
      <c r="AE37" s="6" t="s">
        <v>95</v>
      </c>
      <c r="AF37" s="13"/>
      <c r="AG37" s="10"/>
      <c r="AH37" s="10"/>
      <c r="AI37" s="10"/>
      <c r="AJ37" s="10" t="s">
        <v>15</v>
      </c>
      <c r="AL37" s="8"/>
    </row>
    <row r="38" spans="1:40" ht="24.75" customHeight="1">
      <c r="A38" s="8"/>
      <c r="B38" s="8"/>
      <c r="C38" s="28"/>
      <c r="D38" s="28"/>
      <c r="E38" s="28"/>
      <c r="F38" s="28"/>
      <c r="G38" s="28"/>
      <c r="H38" s="28"/>
      <c r="I38" s="28"/>
      <c r="J38" s="51">
        <f ca="1">INT(RAND()*(15-10)+10)*5</f>
        <v>70</v>
      </c>
      <c r="K38" s="51"/>
      <c r="L38" s="51"/>
      <c r="M38" s="17"/>
      <c r="N38" s="17"/>
      <c r="O38" s="17"/>
      <c r="P38" s="17"/>
      <c r="Q38" s="17"/>
      <c r="R38" s="17"/>
      <c r="S38" s="17"/>
      <c r="T38" s="17"/>
      <c r="U38" s="24"/>
      <c r="V38" s="28"/>
      <c r="W38" s="28"/>
      <c r="X38" s="28"/>
      <c r="Y38" s="28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8"/>
      <c r="AM38" t="s">
        <v>10</v>
      </c>
      <c r="AN38" t="s">
        <v>10</v>
      </c>
    </row>
    <row r="39" spans="1:37" ht="24.75" customHeight="1">
      <c r="A39" s="35" t="s">
        <v>12</v>
      </c>
      <c r="B39" s="35"/>
      <c r="C39" s="35">
        <f>C8</f>
        <v>13</v>
      </c>
      <c r="D39" s="35"/>
      <c r="E39" s="35"/>
      <c r="F39" s="8" t="s">
        <v>84</v>
      </c>
      <c r="G39" s="8"/>
      <c r="H39" s="8"/>
      <c r="I39" s="8"/>
      <c r="J39" s="35">
        <f>J8</f>
        <v>910</v>
      </c>
      <c r="K39" s="35"/>
      <c r="L39" s="35"/>
      <c r="M39" s="8" t="s">
        <v>86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9"/>
      <c r="Z39" s="8"/>
      <c r="AA39" s="8"/>
      <c r="AB39" s="8"/>
      <c r="AC39" s="8"/>
      <c r="AD39" s="8"/>
      <c r="AE39" s="8" t="s">
        <v>10</v>
      </c>
      <c r="AF39" s="8"/>
      <c r="AG39" s="8" t="s">
        <v>10</v>
      </c>
      <c r="AH39" s="8"/>
      <c r="AI39" s="8"/>
      <c r="AJ39" s="8"/>
      <c r="AK39" s="8"/>
    </row>
    <row r="40" spans="1:38" ht="24.75" customHeight="1">
      <c r="A40" s="8"/>
      <c r="B40" s="31" t="s">
        <v>4</v>
      </c>
      <c r="C40" s="31"/>
      <c r="D40" s="18"/>
      <c r="E40" s="32">
        <f>J39</f>
        <v>910</v>
      </c>
      <c r="F40" s="32"/>
      <c r="G40" s="32"/>
      <c r="H40" s="14" t="s">
        <v>30</v>
      </c>
      <c r="I40" s="14"/>
      <c r="J40" s="32">
        <f>C39</f>
        <v>13</v>
      </c>
      <c r="K40" s="32"/>
      <c r="L40" s="32"/>
      <c r="M40" s="32" t="s">
        <v>31</v>
      </c>
      <c r="N40" s="32"/>
      <c r="O40" s="32">
        <f>E40/J40</f>
        <v>70</v>
      </c>
      <c r="P40" s="32"/>
      <c r="Q40" s="32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8"/>
    </row>
    <row r="41" spans="1:38" ht="24.75" customHeight="1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 t="s">
        <v>14</v>
      </c>
      <c r="X41" s="10"/>
      <c r="Y41" s="34" t="s">
        <v>7</v>
      </c>
      <c r="Z41" s="34"/>
      <c r="AA41" s="34"/>
      <c r="AB41" s="50">
        <f>O40</f>
        <v>70</v>
      </c>
      <c r="AC41" s="50"/>
      <c r="AD41" s="50"/>
      <c r="AE41" s="6" t="s">
        <v>95</v>
      </c>
      <c r="AF41" s="13"/>
      <c r="AG41" s="10"/>
      <c r="AH41" s="10"/>
      <c r="AI41" s="10"/>
      <c r="AJ41" s="10" t="s">
        <v>15</v>
      </c>
      <c r="AL41" s="8"/>
    </row>
    <row r="42" spans="1:38" ht="24.75" customHeight="1">
      <c r="A42" s="8"/>
      <c r="B42" s="28"/>
      <c r="C42" s="28"/>
      <c r="D42" s="28"/>
      <c r="E42" s="28"/>
      <c r="F42" s="28"/>
      <c r="G42" s="28"/>
      <c r="H42" s="28"/>
      <c r="I42" s="28"/>
      <c r="J42" s="51">
        <f ca="1">INT(RAND()*(20-15)+15)*5</f>
        <v>95</v>
      </c>
      <c r="K42" s="51"/>
      <c r="L42" s="51"/>
      <c r="M42" s="10"/>
      <c r="N42" s="10"/>
      <c r="O42" s="10"/>
      <c r="P42" s="10"/>
      <c r="Q42" s="10"/>
      <c r="R42" s="10"/>
      <c r="S42" s="10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8"/>
      <c r="AE42" s="8"/>
      <c r="AF42" s="8"/>
      <c r="AG42" s="8"/>
      <c r="AH42" s="8"/>
      <c r="AI42" s="8"/>
      <c r="AJ42" s="8"/>
      <c r="AL42" s="8"/>
    </row>
    <row r="43" spans="1:37" ht="24.75" customHeight="1">
      <c r="A43" s="35" t="s">
        <v>13</v>
      </c>
      <c r="B43" s="35"/>
      <c r="C43" s="35">
        <f>C12</f>
        <v>8</v>
      </c>
      <c r="D43" s="35"/>
      <c r="E43" s="35"/>
      <c r="F43" s="8" t="s">
        <v>85</v>
      </c>
      <c r="G43" s="8"/>
      <c r="H43" s="8"/>
      <c r="I43" s="8"/>
      <c r="J43" s="35">
        <f>J12</f>
        <v>640</v>
      </c>
      <c r="K43" s="35"/>
      <c r="L43" s="35"/>
      <c r="M43" s="53" t="s">
        <v>91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8" ht="24.75" customHeight="1">
      <c r="A44" s="8"/>
      <c r="B44" s="31" t="s">
        <v>4</v>
      </c>
      <c r="C44" s="31"/>
      <c r="D44" s="18"/>
      <c r="E44" s="32">
        <f>J43</f>
        <v>640</v>
      </c>
      <c r="F44" s="32"/>
      <c r="G44" s="32"/>
      <c r="H44" s="14" t="s">
        <v>30</v>
      </c>
      <c r="I44" s="14"/>
      <c r="J44" s="32">
        <f>C43</f>
        <v>8</v>
      </c>
      <c r="K44" s="32"/>
      <c r="L44" s="32"/>
      <c r="M44" s="32" t="s">
        <v>31</v>
      </c>
      <c r="N44" s="32"/>
      <c r="O44" s="32">
        <f>E44/J44</f>
        <v>80</v>
      </c>
      <c r="P44" s="32"/>
      <c r="Q44" s="32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8"/>
    </row>
    <row r="45" spans="1:38" ht="24.75" customHeight="1">
      <c r="A45" s="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 t="s">
        <v>14</v>
      </c>
      <c r="X45" s="10"/>
      <c r="Y45" s="34" t="s">
        <v>93</v>
      </c>
      <c r="Z45" s="34"/>
      <c r="AA45" s="34"/>
      <c r="AB45" s="50">
        <f>O44</f>
        <v>80</v>
      </c>
      <c r="AC45" s="50"/>
      <c r="AD45" s="50"/>
      <c r="AE45" s="6" t="s">
        <v>96</v>
      </c>
      <c r="AF45" s="13"/>
      <c r="AG45" s="10"/>
      <c r="AH45" s="10"/>
      <c r="AI45" s="10"/>
      <c r="AJ45" s="10" t="s">
        <v>15</v>
      </c>
      <c r="AL45" s="8"/>
    </row>
    <row r="46" spans="1:38" ht="24.75" customHeight="1">
      <c r="A46" s="8"/>
      <c r="B46" s="28"/>
      <c r="C46" s="28"/>
      <c r="D46" s="28"/>
      <c r="E46" s="28"/>
      <c r="F46" s="28"/>
      <c r="G46" s="28"/>
      <c r="H46" s="28"/>
      <c r="I46" s="28"/>
      <c r="J46" s="51">
        <f ca="1">INT(RAND()*(29-20)+20)</f>
        <v>20</v>
      </c>
      <c r="K46" s="51"/>
      <c r="L46" s="51"/>
      <c r="M46" s="10"/>
      <c r="N46" s="10"/>
      <c r="O46" s="10"/>
      <c r="P46" s="10"/>
      <c r="Q46" s="10"/>
      <c r="R46" s="10"/>
      <c r="S46" s="10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8"/>
      <c r="AE46" s="8"/>
      <c r="AF46" s="8"/>
      <c r="AG46" s="8"/>
      <c r="AH46" s="8"/>
      <c r="AI46" s="8"/>
      <c r="AJ46" s="8"/>
      <c r="AL46" s="8"/>
    </row>
    <row r="47" spans="1:37" ht="24.75" customHeight="1">
      <c r="A47" s="35" t="s">
        <v>19</v>
      </c>
      <c r="B47" s="35"/>
      <c r="C47" s="35">
        <f>C16</f>
        <v>50</v>
      </c>
      <c r="D47" s="35"/>
      <c r="E47" s="35"/>
      <c r="F47" s="8" t="s">
        <v>81</v>
      </c>
      <c r="G47" s="8"/>
      <c r="H47" s="8"/>
      <c r="I47" s="8"/>
      <c r="J47" s="35">
        <f>J16</f>
        <v>1300</v>
      </c>
      <c r="K47" s="35"/>
      <c r="L47" s="35"/>
      <c r="M47" s="8" t="s">
        <v>88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9"/>
      <c r="Z47" s="8"/>
      <c r="AA47" s="8"/>
      <c r="AB47" s="8"/>
      <c r="AC47" s="8"/>
      <c r="AD47" s="8"/>
      <c r="AE47" s="8"/>
      <c r="AF47" s="8"/>
      <c r="AG47" s="8" t="s">
        <v>10</v>
      </c>
      <c r="AH47" s="8"/>
      <c r="AI47" s="8"/>
      <c r="AJ47" s="8"/>
      <c r="AK47" s="8"/>
    </row>
    <row r="48" spans="1:38" ht="24.75" customHeight="1">
      <c r="A48" s="8"/>
      <c r="B48" s="31" t="s">
        <v>4</v>
      </c>
      <c r="C48" s="31"/>
      <c r="D48" s="18"/>
      <c r="E48" s="32">
        <f>J47</f>
        <v>1300</v>
      </c>
      <c r="F48" s="32"/>
      <c r="G48" s="32"/>
      <c r="H48" s="14" t="s">
        <v>30</v>
      </c>
      <c r="I48" s="14"/>
      <c r="J48" s="32">
        <f>C47</f>
        <v>50</v>
      </c>
      <c r="K48" s="32"/>
      <c r="L48" s="32"/>
      <c r="M48" s="32" t="s">
        <v>31</v>
      </c>
      <c r="N48" s="32"/>
      <c r="O48" s="32">
        <f>E48/J48</f>
        <v>26</v>
      </c>
      <c r="P48" s="32"/>
      <c r="Q48" s="32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8"/>
    </row>
    <row r="49" spans="1:38" ht="24.75" customHeight="1">
      <c r="A49" s="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 t="s">
        <v>14</v>
      </c>
      <c r="X49" s="10"/>
      <c r="Y49" s="34" t="s">
        <v>5</v>
      </c>
      <c r="Z49" s="34"/>
      <c r="AA49" s="34"/>
      <c r="AB49" s="50">
        <f>O48</f>
        <v>26</v>
      </c>
      <c r="AC49" s="50"/>
      <c r="AD49" s="50"/>
      <c r="AE49" s="6" t="s">
        <v>95</v>
      </c>
      <c r="AF49" s="13"/>
      <c r="AG49" s="10"/>
      <c r="AH49" s="10"/>
      <c r="AI49" s="10"/>
      <c r="AJ49" s="10" t="s">
        <v>15</v>
      </c>
      <c r="AL49" s="8"/>
    </row>
    <row r="50" spans="1:38" ht="24.75" customHeight="1">
      <c r="A50" s="8"/>
      <c r="B50" s="28"/>
      <c r="C50" s="28"/>
      <c r="D50" s="28"/>
      <c r="E50" s="28"/>
      <c r="F50" s="28"/>
      <c r="G50" s="28"/>
      <c r="H50" s="28"/>
      <c r="I50" s="28"/>
      <c r="J50" s="51">
        <f ca="1">INT(RAND()*(29-20)+20)*10</f>
        <v>240</v>
      </c>
      <c r="K50" s="51"/>
      <c r="L50" s="51"/>
      <c r="M50" s="10"/>
      <c r="N50" s="10"/>
      <c r="O50" s="10"/>
      <c r="P50" s="10"/>
      <c r="Q50" s="10"/>
      <c r="R50" s="10"/>
      <c r="S50" s="1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8"/>
      <c r="AE50" s="8"/>
      <c r="AF50" s="8"/>
      <c r="AG50" s="8"/>
      <c r="AH50" s="8"/>
      <c r="AI50" s="8"/>
      <c r="AJ50" s="8"/>
      <c r="AL50" s="8"/>
    </row>
    <row r="51" spans="1:37" ht="24.75" customHeight="1">
      <c r="A51" s="35" t="s">
        <v>20</v>
      </c>
      <c r="B51" s="35"/>
      <c r="C51" s="35">
        <f>C20</f>
        <v>13</v>
      </c>
      <c r="D51" s="35"/>
      <c r="E51" s="35"/>
      <c r="F51" s="8" t="s">
        <v>84</v>
      </c>
      <c r="G51" s="8"/>
      <c r="H51" s="8"/>
      <c r="I51" s="8"/>
      <c r="J51" s="35">
        <f>J20</f>
        <v>2990</v>
      </c>
      <c r="K51" s="35"/>
      <c r="L51" s="35"/>
      <c r="M51" s="8" t="s">
        <v>89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29"/>
      <c r="Z51" s="8"/>
      <c r="AA51" s="8"/>
      <c r="AB51" s="8"/>
      <c r="AC51" s="8"/>
      <c r="AD51" s="8"/>
      <c r="AE51" s="8"/>
      <c r="AF51" s="8"/>
      <c r="AG51" s="8" t="s">
        <v>10</v>
      </c>
      <c r="AH51" s="8"/>
      <c r="AI51" s="8"/>
      <c r="AJ51" s="8"/>
      <c r="AK51" s="8"/>
    </row>
    <row r="52" spans="1:38" ht="24.75" customHeight="1">
      <c r="A52" s="8"/>
      <c r="B52" s="31" t="s">
        <v>4</v>
      </c>
      <c r="C52" s="31"/>
      <c r="D52" s="18"/>
      <c r="E52" s="32">
        <f>J51</f>
        <v>2990</v>
      </c>
      <c r="F52" s="32"/>
      <c r="G52" s="32"/>
      <c r="H52" s="14" t="s">
        <v>30</v>
      </c>
      <c r="I52" s="14"/>
      <c r="J52" s="32">
        <f>C51</f>
        <v>13</v>
      </c>
      <c r="K52" s="32"/>
      <c r="L52" s="32"/>
      <c r="M52" s="32" t="s">
        <v>31</v>
      </c>
      <c r="N52" s="32"/>
      <c r="O52" s="32">
        <f>E52/J52</f>
        <v>230</v>
      </c>
      <c r="P52" s="32"/>
      <c r="Q52" s="3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8"/>
    </row>
    <row r="53" spans="1:38" ht="24.75" customHeight="1">
      <c r="A53" s="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 t="s">
        <v>14</v>
      </c>
      <c r="X53" s="10"/>
      <c r="Y53" s="34" t="s">
        <v>94</v>
      </c>
      <c r="Z53" s="34"/>
      <c r="AA53" s="34"/>
      <c r="AB53" s="50">
        <f>O52</f>
        <v>230</v>
      </c>
      <c r="AC53" s="50"/>
      <c r="AD53" s="50"/>
      <c r="AE53" s="6" t="s">
        <v>95</v>
      </c>
      <c r="AF53" s="13"/>
      <c r="AG53" s="10"/>
      <c r="AH53" s="10"/>
      <c r="AI53" s="10"/>
      <c r="AJ53" s="10" t="s">
        <v>15</v>
      </c>
      <c r="AL53" s="8"/>
    </row>
    <row r="54" spans="1:38" ht="24.75" customHeight="1">
      <c r="A54" s="8"/>
      <c r="B54" s="28"/>
      <c r="C54" s="28"/>
      <c r="D54" s="28"/>
      <c r="E54" s="28"/>
      <c r="F54" s="28"/>
      <c r="G54" s="28"/>
      <c r="H54" s="28"/>
      <c r="I54" s="28"/>
      <c r="J54" s="51">
        <f ca="1">INT(RAND()*(29-20)+20)</f>
        <v>28</v>
      </c>
      <c r="K54" s="51"/>
      <c r="L54" s="51"/>
      <c r="M54" s="10"/>
      <c r="N54" s="10"/>
      <c r="O54" s="10"/>
      <c r="P54" s="10"/>
      <c r="Q54" s="10"/>
      <c r="R54" s="10"/>
      <c r="S54" s="10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8"/>
      <c r="AE54" s="8"/>
      <c r="AF54" s="8"/>
      <c r="AG54" s="8"/>
      <c r="AH54" s="8"/>
      <c r="AI54" s="8"/>
      <c r="AJ54" s="8"/>
      <c r="AL54" s="8"/>
    </row>
    <row r="55" spans="1:37" ht="24.75" customHeight="1">
      <c r="A55" s="35" t="s">
        <v>82</v>
      </c>
      <c r="B55" s="35"/>
      <c r="C55" s="35">
        <f>C24</f>
        <v>8</v>
      </c>
      <c r="D55" s="35"/>
      <c r="E55" s="35"/>
      <c r="F55" s="8" t="s">
        <v>85</v>
      </c>
      <c r="G55" s="8"/>
      <c r="H55" s="8"/>
      <c r="I55" s="8"/>
      <c r="J55" s="35">
        <f>J24</f>
        <v>160</v>
      </c>
      <c r="K55" s="35"/>
      <c r="L55" s="35"/>
      <c r="M55" s="8" t="s">
        <v>90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29"/>
      <c r="Z55" s="8"/>
      <c r="AA55" s="8"/>
      <c r="AB55" s="8"/>
      <c r="AC55" s="8"/>
      <c r="AD55" s="8"/>
      <c r="AE55" s="8"/>
      <c r="AF55" s="8"/>
      <c r="AG55" s="8" t="s">
        <v>10</v>
      </c>
      <c r="AH55" s="8"/>
      <c r="AI55" s="8"/>
      <c r="AJ55" s="8"/>
      <c r="AK55" s="8"/>
    </row>
    <row r="56" spans="1:38" ht="24.75" customHeight="1">
      <c r="A56" s="8"/>
      <c r="B56" s="31" t="s">
        <v>4</v>
      </c>
      <c r="C56" s="31"/>
      <c r="D56" s="18"/>
      <c r="E56" s="32">
        <f>J55</f>
        <v>160</v>
      </c>
      <c r="F56" s="32"/>
      <c r="G56" s="32"/>
      <c r="H56" s="14" t="s">
        <v>30</v>
      </c>
      <c r="I56" s="14"/>
      <c r="J56" s="32">
        <f>C55</f>
        <v>8</v>
      </c>
      <c r="K56" s="32"/>
      <c r="L56" s="32"/>
      <c r="M56" s="32" t="s">
        <v>31</v>
      </c>
      <c r="N56" s="32"/>
      <c r="O56" s="32">
        <f>E56/J56</f>
        <v>20</v>
      </c>
      <c r="P56" s="32"/>
      <c r="Q56" s="3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8"/>
    </row>
    <row r="57" spans="1:38" ht="24.75" customHeight="1">
      <c r="A57" s="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 t="s">
        <v>14</v>
      </c>
      <c r="X57" s="10"/>
      <c r="Y57" s="34" t="s">
        <v>93</v>
      </c>
      <c r="Z57" s="34"/>
      <c r="AA57" s="34"/>
      <c r="AB57" s="50">
        <f>O56</f>
        <v>20</v>
      </c>
      <c r="AC57" s="50"/>
      <c r="AD57" s="50"/>
      <c r="AE57" s="6" t="s">
        <v>96</v>
      </c>
      <c r="AF57" s="13"/>
      <c r="AG57" s="10"/>
      <c r="AH57" s="10"/>
      <c r="AI57" s="10"/>
      <c r="AJ57" s="10" t="s">
        <v>15</v>
      </c>
      <c r="AL57" s="8"/>
    </row>
    <row r="58" spans="1:38" ht="24.75" customHeight="1">
      <c r="A58" s="8"/>
      <c r="B58" s="28"/>
      <c r="C58" s="28"/>
      <c r="D58" s="28"/>
      <c r="E58" s="28"/>
      <c r="F58" s="28"/>
      <c r="G58" s="28"/>
      <c r="H58" s="28"/>
      <c r="I58" s="28"/>
      <c r="J58" s="51">
        <f ca="1">INT(RAND()*(19-10)+10)</f>
        <v>12</v>
      </c>
      <c r="K58" s="51"/>
      <c r="L58" s="51"/>
      <c r="M58" s="10"/>
      <c r="N58" s="10"/>
      <c r="O58" s="10"/>
      <c r="P58" s="10"/>
      <c r="Q58" s="10"/>
      <c r="R58" s="10"/>
      <c r="S58" s="1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8"/>
      <c r="AE58" s="8"/>
      <c r="AF58" s="8"/>
      <c r="AG58" s="8"/>
      <c r="AH58" s="8"/>
      <c r="AI58" s="8"/>
      <c r="AJ58" s="8"/>
      <c r="AL58" s="8"/>
    </row>
    <row r="59" spans="1:37" ht="24.75" customHeight="1">
      <c r="A59" s="35" t="s">
        <v>83</v>
      </c>
      <c r="B59" s="35"/>
      <c r="C59" s="35">
        <f>C28</f>
        <v>80</v>
      </c>
      <c r="D59" s="35"/>
      <c r="E59" s="35"/>
      <c r="F59" s="8" t="s">
        <v>81</v>
      </c>
      <c r="G59" s="8"/>
      <c r="H59" s="8"/>
      <c r="I59" s="8"/>
      <c r="J59" s="35">
        <f>J28</f>
        <v>1040</v>
      </c>
      <c r="K59" s="35"/>
      <c r="L59" s="35"/>
      <c r="M59" s="8" t="s">
        <v>92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29"/>
      <c r="Z59" s="8"/>
      <c r="AA59" s="8"/>
      <c r="AB59" s="8"/>
      <c r="AC59" s="8"/>
      <c r="AD59" s="8"/>
      <c r="AE59" s="8"/>
      <c r="AF59" s="8"/>
      <c r="AG59" s="8" t="s">
        <v>10</v>
      </c>
      <c r="AH59" s="8"/>
      <c r="AI59" s="8"/>
      <c r="AJ59" s="8"/>
      <c r="AK59" s="8"/>
    </row>
    <row r="60" spans="1:38" ht="24.75" customHeight="1">
      <c r="A60" s="8"/>
      <c r="B60" s="31" t="s">
        <v>4</v>
      </c>
      <c r="C60" s="31"/>
      <c r="D60" s="18"/>
      <c r="E60" s="32">
        <f>J59</f>
        <v>1040</v>
      </c>
      <c r="F60" s="32"/>
      <c r="G60" s="32"/>
      <c r="H60" s="14" t="s">
        <v>30</v>
      </c>
      <c r="I60" s="14"/>
      <c r="J60" s="32">
        <f>C59</f>
        <v>80</v>
      </c>
      <c r="K60" s="32"/>
      <c r="L60" s="32"/>
      <c r="M60" s="32" t="s">
        <v>31</v>
      </c>
      <c r="N60" s="32"/>
      <c r="O60" s="32">
        <f>E60/J60</f>
        <v>13</v>
      </c>
      <c r="P60" s="32"/>
      <c r="Q60" s="3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8"/>
    </row>
    <row r="61" spans="1:38" ht="24.75" customHeight="1">
      <c r="A61" s="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 t="s">
        <v>14</v>
      </c>
      <c r="X61" s="10"/>
      <c r="Y61" s="34" t="s">
        <v>5</v>
      </c>
      <c r="Z61" s="34"/>
      <c r="AA61" s="34"/>
      <c r="AB61" s="50">
        <f>O60</f>
        <v>13</v>
      </c>
      <c r="AC61" s="50"/>
      <c r="AD61" s="50"/>
      <c r="AE61" s="6" t="s">
        <v>95</v>
      </c>
      <c r="AF61" s="13"/>
      <c r="AG61" s="10"/>
      <c r="AH61" s="10"/>
      <c r="AI61" s="10"/>
      <c r="AJ61" s="10" t="s">
        <v>15</v>
      </c>
      <c r="AL61" s="8"/>
    </row>
  </sheetData>
  <sheetProtection/>
  <mergeCells count="122">
    <mergeCell ref="B29:C29"/>
    <mergeCell ref="B25:C25"/>
    <mergeCell ref="A28:B28"/>
    <mergeCell ref="C28:E28"/>
    <mergeCell ref="J28:L28"/>
    <mergeCell ref="B13:C13"/>
    <mergeCell ref="J15:L15"/>
    <mergeCell ref="J8:L8"/>
    <mergeCell ref="J19:L19"/>
    <mergeCell ref="J23:L23"/>
    <mergeCell ref="A12:B12"/>
    <mergeCell ref="C12:E12"/>
    <mergeCell ref="J12:L12"/>
    <mergeCell ref="AI1:AJ1"/>
    <mergeCell ref="AI32:AJ32"/>
    <mergeCell ref="A35:B35"/>
    <mergeCell ref="A20:B20"/>
    <mergeCell ref="C20:E20"/>
    <mergeCell ref="J20:L20"/>
    <mergeCell ref="B21:C21"/>
    <mergeCell ref="A24:B24"/>
    <mergeCell ref="A4:B4"/>
    <mergeCell ref="J27:L27"/>
    <mergeCell ref="AB37:AD37"/>
    <mergeCell ref="C4:E4"/>
    <mergeCell ref="J4:L4"/>
    <mergeCell ref="B5:C5"/>
    <mergeCell ref="A8:B8"/>
    <mergeCell ref="C8:E8"/>
    <mergeCell ref="Y6:AA6"/>
    <mergeCell ref="M12:AK12"/>
    <mergeCell ref="J7:L7"/>
    <mergeCell ref="J11:L11"/>
    <mergeCell ref="AB41:AD41"/>
    <mergeCell ref="B40:C40"/>
    <mergeCell ref="J42:L42"/>
    <mergeCell ref="A43:B43"/>
    <mergeCell ref="C43:E43"/>
    <mergeCell ref="J43:L43"/>
    <mergeCell ref="M43:AK43"/>
    <mergeCell ref="O40:Q40"/>
    <mergeCell ref="J16:L16"/>
    <mergeCell ref="B17:C17"/>
    <mergeCell ref="J46:L46"/>
    <mergeCell ref="A47:B47"/>
    <mergeCell ref="C47:E47"/>
    <mergeCell ref="J47:L47"/>
    <mergeCell ref="B36:C36"/>
    <mergeCell ref="J39:L39"/>
    <mergeCell ref="C24:E24"/>
    <mergeCell ref="J24:L24"/>
    <mergeCell ref="Y37:AA37"/>
    <mergeCell ref="J38:L38"/>
    <mergeCell ref="A39:B39"/>
    <mergeCell ref="B44:C44"/>
    <mergeCell ref="C39:E39"/>
    <mergeCell ref="Y26:AA26"/>
    <mergeCell ref="Y30:AA30"/>
    <mergeCell ref="M40:N40"/>
    <mergeCell ref="O36:Q36"/>
    <mergeCell ref="O44:Q44"/>
    <mergeCell ref="J3:L3"/>
    <mergeCell ref="C35:E35"/>
    <mergeCell ref="J35:L35"/>
    <mergeCell ref="Y10:AA10"/>
    <mergeCell ref="Y14:AA14"/>
    <mergeCell ref="Y18:AA18"/>
    <mergeCell ref="Y22:AA22"/>
    <mergeCell ref="B9:C9"/>
    <mergeCell ref="A16:B16"/>
    <mergeCell ref="C16:E16"/>
    <mergeCell ref="B52:C52"/>
    <mergeCell ref="Y53:AA53"/>
    <mergeCell ref="E52:G52"/>
    <mergeCell ref="J52:L52"/>
    <mergeCell ref="M52:N52"/>
    <mergeCell ref="O52:Q52"/>
    <mergeCell ref="B48:C48"/>
    <mergeCell ref="Y49:AA49"/>
    <mergeCell ref="J50:L50"/>
    <mergeCell ref="A51:B51"/>
    <mergeCell ref="C51:E51"/>
    <mergeCell ref="J51:L51"/>
    <mergeCell ref="E48:G48"/>
    <mergeCell ref="J48:L48"/>
    <mergeCell ref="M48:N48"/>
    <mergeCell ref="E56:G56"/>
    <mergeCell ref="J56:L56"/>
    <mergeCell ref="E36:G36"/>
    <mergeCell ref="J36:L36"/>
    <mergeCell ref="M36:N36"/>
    <mergeCell ref="E44:G44"/>
    <mergeCell ref="J44:L44"/>
    <mergeCell ref="M44:N44"/>
    <mergeCell ref="E40:G40"/>
    <mergeCell ref="J40:L40"/>
    <mergeCell ref="A59:B59"/>
    <mergeCell ref="C59:E59"/>
    <mergeCell ref="J59:L59"/>
    <mergeCell ref="J54:L54"/>
    <mergeCell ref="M56:N56"/>
    <mergeCell ref="O56:Q56"/>
    <mergeCell ref="A55:B55"/>
    <mergeCell ref="C55:E55"/>
    <mergeCell ref="J55:L55"/>
    <mergeCell ref="B56:C56"/>
    <mergeCell ref="E60:G60"/>
    <mergeCell ref="J60:L60"/>
    <mergeCell ref="M60:N60"/>
    <mergeCell ref="O60:Q60"/>
    <mergeCell ref="B60:C60"/>
    <mergeCell ref="Y61:AA61"/>
    <mergeCell ref="Y45:AA45"/>
    <mergeCell ref="AB45:AD45"/>
    <mergeCell ref="AB49:AD49"/>
    <mergeCell ref="Y41:AA41"/>
    <mergeCell ref="J58:L58"/>
    <mergeCell ref="AB61:AD61"/>
    <mergeCell ref="AB53:AD53"/>
    <mergeCell ref="AB57:AD57"/>
    <mergeCell ref="Y57:AA57"/>
    <mergeCell ref="O48:Q48"/>
  </mergeCells>
  <printOptions/>
  <pageMargins left="0.7874015748031497" right="0.7874015748031497" top="1.1811023622047245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E61"/>
  <sheetViews>
    <sheetView zoomScalePageLayoutView="0" workbookViewId="0" topLeftCell="A1">
      <selection activeCell="AI2" sqref="AI2"/>
    </sheetView>
  </sheetViews>
  <sheetFormatPr defaultColWidth="8.66015625" defaultRowHeight="24.75" customHeight="1"/>
  <cols>
    <col min="1" max="37" width="1.66015625" style="0" customWidth="1"/>
  </cols>
  <sheetData>
    <row r="1" spans="4:36" ht="24.75" customHeight="1">
      <c r="D1" s="3" t="s">
        <v>99</v>
      </c>
      <c r="AG1" s="2" t="s">
        <v>97</v>
      </c>
      <c r="AH1" s="2"/>
      <c r="AI1" s="45">
        <v>1</v>
      </c>
      <c r="AJ1" s="45"/>
    </row>
    <row r="2" spans="10:32" ht="24.75" customHeight="1">
      <c r="J2" t="s">
        <v>119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6:32" ht="24.75" customHeight="1">
      <c r="F3" s="30"/>
      <c r="G3" s="30"/>
      <c r="H3" s="30"/>
      <c r="J3" s="30"/>
      <c r="K3" s="30"/>
      <c r="L3" s="30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ht="24.75" customHeight="1">
      <c r="A4" s="35" t="s">
        <v>100</v>
      </c>
      <c r="B4" s="35"/>
      <c r="C4" s="11" t="s">
        <v>9</v>
      </c>
      <c r="D4" s="11"/>
      <c r="E4" s="11"/>
      <c r="F4" s="54">
        <f ca="1">INT(RAND()*(15-10)+10)*60</f>
        <v>840</v>
      </c>
      <c r="G4" s="54"/>
      <c r="H4" s="54"/>
      <c r="I4" s="8" t="s">
        <v>101</v>
      </c>
      <c r="J4" s="11"/>
      <c r="K4" s="11"/>
      <c r="L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9"/>
      <c r="Z4" s="8"/>
      <c r="AA4" s="8"/>
      <c r="AB4" s="8"/>
      <c r="AC4" s="8"/>
      <c r="AD4" s="8"/>
      <c r="AE4" s="8"/>
      <c r="AF4" s="8"/>
      <c r="AG4" s="11"/>
      <c r="AH4" s="11"/>
      <c r="AI4" s="11"/>
      <c r="AJ4" s="8"/>
      <c r="AK4" s="8"/>
    </row>
    <row r="5" spans="1:38" ht="24.75" customHeight="1">
      <c r="A5" s="8" t="s">
        <v>102</v>
      </c>
      <c r="B5" s="28"/>
      <c r="C5" s="49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8"/>
    </row>
    <row r="6" spans="1:38" ht="24.75" customHeight="1">
      <c r="A6" s="8"/>
      <c r="B6" s="11"/>
      <c r="C6" s="31"/>
      <c r="D6" s="3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0"/>
      <c r="Z6" s="10"/>
      <c r="AA6" s="10"/>
      <c r="AF6" s="10"/>
      <c r="AG6" s="10"/>
      <c r="AH6" s="10"/>
      <c r="AI6" s="10"/>
      <c r="AJ6" s="10"/>
      <c r="AL6" s="8"/>
    </row>
    <row r="7" spans="1:38" ht="24.75" customHeight="1">
      <c r="A7" s="8"/>
      <c r="B7" s="8"/>
      <c r="C7" s="8"/>
      <c r="D7" s="8"/>
      <c r="E7" s="28"/>
      <c r="F7" s="28"/>
      <c r="G7" s="28"/>
      <c r="H7" s="28"/>
      <c r="I7" s="28"/>
      <c r="J7" s="30"/>
      <c r="K7" s="30"/>
      <c r="L7" s="30"/>
      <c r="M7" s="17"/>
      <c r="N7" s="17"/>
      <c r="O7" s="17"/>
      <c r="P7" s="17"/>
      <c r="Q7" s="17"/>
      <c r="R7" s="17"/>
      <c r="S7" s="17"/>
      <c r="T7" s="17"/>
      <c r="U7" s="24"/>
      <c r="V7" s="11" t="s">
        <v>14</v>
      </c>
      <c r="W7" s="10"/>
      <c r="X7" s="52" t="s">
        <v>104</v>
      </c>
      <c r="Y7" s="52"/>
      <c r="Z7" s="52"/>
      <c r="AE7" s="10"/>
      <c r="AF7" s="10"/>
      <c r="AG7" s="10"/>
      <c r="AH7" s="10"/>
      <c r="AI7" s="10" t="s">
        <v>98</v>
      </c>
      <c r="AK7" s="10"/>
      <c r="AL7" s="8"/>
    </row>
    <row r="8" spans="1:37" ht="24.75" customHeight="1">
      <c r="A8" s="11"/>
      <c r="B8" s="11"/>
      <c r="C8" s="11" t="s">
        <v>4</v>
      </c>
      <c r="D8" s="11"/>
      <c r="E8" s="11"/>
      <c r="F8" s="8"/>
      <c r="G8" s="8"/>
      <c r="H8" s="8"/>
      <c r="I8" s="8"/>
      <c r="J8" s="11"/>
      <c r="K8" s="11"/>
      <c r="L8" s="1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8" ht="24.75" customHeight="1">
      <c r="A9" s="8" t="s">
        <v>105</v>
      </c>
      <c r="B9" s="28"/>
      <c r="C9" s="49" t="s">
        <v>106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8"/>
    </row>
    <row r="10" spans="1:38" ht="24.75" customHeight="1">
      <c r="A10" s="8"/>
      <c r="B10" s="11"/>
      <c r="C10" s="31"/>
      <c r="D10" s="3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0"/>
      <c r="Y10" s="10"/>
      <c r="Z10" s="10"/>
      <c r="AA10" s="10"/>
      <c r="AF10" s="10"/>
      <c r="AG10" s="10"/>
      <c r="AH10" s="10"/>
      <c r="AI10" s="10"/>
      <c r="AJ10" s="10"/>
      <c r="AL10" s="8"/>
    </row>
    <row r="11" spans="1:38" ht="24.75" customHeight="1">
      <c r="A11" s="8"/>
      <c r="B11" s="8"/>
      <c r="C11" s="8"/>
      <c r="D11" s="8"/>
      <c r="E11" s="28"/>
      <c r="F11" s="28"/>
      <c r="G11" s="28"/>
      <c r="H11" s="28"/>
      <c r="I11" s="28"/>
      <c r="J11" s="30"/>
      <c r="K11" s="30"/>
      <c r="L11" s="30"/>
      <c r="M11" s="17"/>
      <c r="N11" s="17"/>
      <c r="O11" s="17"/>
      <c r="P11" s="17"/>
      <c r="Q11" s="17"/>
      <c r="R11" s="17"/>
      <c r="S11" s="17"/>
      <c r="T11" s="17"/>
      <c r="U11" s="24"/>
      <c r="V11" s="11" t="s">
        <v>14</v>
      </c>
      <c r="W11" s="10"/>
      <c r="X11" s="52" t="s">
        <v>93</v>
      </c>
      <c r="Y11" s="52"/>
      <c r="Z11" s="52"/>
      <c r="AE11" s="10"/>
      <c r="AF11" s="10"/>
      <c r="AG11" s="10"/>
      <c r="AH11" s="10"/>
      <c r="AI11" s="10" t="s">
        <v>98</v>
      </c>
      <c r="AK11" s="10"/>
      <c r="AL11" s="8"/>
    </row>
    <row r="12" spans="1:37" ht="24.75" customHeight="1">
      <c r="A12" s="11"/>
      <c r="B12" s="11"/>
      <c r="C12" s="11" t="s">
        <v>4</v>
      </c>
      <c r="D12" s="11"/>
      <c r="E12" s="11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9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4.75" customHeight="1">
      <c r="A13" s="35" t="s">
        <v>100</v>
      </c>
      <c r="B13" s="35"/>
      <c r="C13" s="11" t="s">
        <v>6</v>
      </c>
      <c r="D13" s="11"/>
      <c r="E13" s="11"/>
      <c r="F13" s="54">
        <f ca="1">INT(RAND()*(14-7)+7)*6*6</f>
        <v>468</v>
      </c>
      <c r="G13" s="54"/>
      <c r="H13" s="54"/>
      <c r="I13" s="8" t="s">
        <v>107</v>
      </c>
      <c r="J13" s="11"/>
      <c r="K13" s="11"/>
      <c r="L13" s="1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9"/>
      <c r="Z13" s="8"/>
      <c r="AA13" s="8"/>
      <c r="AB13" s="8"/>
      <c r="AC13" s="8"/>
      <c r="AD13" s="8"/>
      <c r="AE13" s="8"/>
      <c r="AF13" s="8"/>
      <c r="AG13" s="11"/>
      <c r="AH13" s="11"/>
      <c r="AI13" s="11"/>
      <c r="AJ13" s="8"/>
      <c r="AK13" s="8"/>
    </row>
    <row r="14" spans="1:38" ht="24.75" customHeight="1">
      <c r="A14" s="8" t="s">
        <v>102</v>
      </c>
      <c r="B14" s="28"/>
      <c r="C14" s="49" t="s">
        <v>108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8"/>
    </row>
    <row r="15" spans="1:38" ht="24.75" customHeight="1">
      <c r="A15" s="8"/>
      <c r="B15" s="11"/>
      <c r="C15" s="31"/>
      <c r="D15" s="3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  <c r="Y15" s="10"/>
      <c r="Z15" s="10"/>
      <c r="AA15" s="10"/>
      <c r="AF15" s="10"/>
      <c r="AG15" s="10"/>
      <c r="AH15" s="10"/>
      <c r="AI15" s="10"/>
      <c r="AJ15" s="10"/>
      <c r="AL15" s="8"/>
    </row>
    <row r="16" spans="1:38" ht="24.75" customHeight="1">
      <c r="A16" s="8"/>
      <c r="B16" s="8"/>
      <c r="C16" s="8"/>
      <c r="D16" s="8"/>
      <c r="E16" s="28"/>
      <c r="F16" s="28"/>
      <c r="G16" s="28"/>
      <c r="H16" s="28"/>
      <c r="I16" s="28"/>
      <c r="J16" s="30"/>
      <c r="K16" s="30"/>
      <c r="L16" s="30"/>
      <c r="M16" s="17"/>
      <c r="N16" s="17"/>
      <c r="O16" s="17"/>
      <c r="P16" s="17"/>
      <c r="Q16" s="17"/>
      <c r="R16" s="17"/>
      <c r="S16" s="17"/>
      <c r="T16" s="17"/>
      <c r="U16" s="24"/>
      <c r="V16" s="11" t="s">
        <v>14</v>
      </c>
      <c r="W16" s="10"/>
      <c r="X16" s="52" t="s">
        <v>94</v>
      </c>
      <c r="Y16" s="52"/>
      <c r="Z16" s="52"/>
      <c r="AE16" s="10"/>
      <c r="AF16" s="10"/>
      <c r="AG16" s="10"/>
      <c r="AH16" s="10"/>
      <c r="AI16" s="10" t="s">
        <v>98</v>
      </c>
      <c r="AK16" s="10"/>
      <c r="AL16" s="8"/>
    </row>
    <row r="17" spans="1:37" ht="24.75" customHeight="1">
      <c r="A17" s="11"/>
      <c r="B17" s="11"/>
      <c r="C17" s="11" t="s">
        <v>4</v>
      </c>
      <c r="D17" s="11"/>
      <c r="E17" s="11"/>
      <c r="F17" s="8"/>
      <c r="G17" s="8"/>
      <c r="H17" s="8"/>
      <c r="I17" s="8"/>
      <c r="J17" s="11"/>
      <c r="K17" s="11"/>
      <c r="L17" s="1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9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8" ht="24.75" customHeight="1">
      <c r="A18" s="8" t="s">
        <v>105</v>
      </c>
      <c r="B18" s="28"/>
      <c r="C18" s="49" t="s">
        <v>103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8"/>
    </row>
    <row r="19" spans="1:38" ht="24.75" customHeight="1">
      <c r="A19" s="8"/>
      <c r="B19" s="11"/>
      <c r="C19" s="31"/>
      <c r="D19" s="3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10"/>
      <c r="Z19" s="10"/>
      <c r="AA19" s="10"/>
      <c r="AF19" s="10"/>
      <c r="AG19" s="10"/>
      <c r="AH19" s="10"/>
      <c r="AI19" s="10"/>
      <c r="AJ19" s="10"/>
      <c r="AL19" s="8"/>
    </row>
    <row r="20" spans="1:38" ht="24.75" customHeight="1">
      <c r="A20" s="8"/>
      <c r="B20" s="8"/>
      <c r="C20" s="8"/>
      <c r="D20" s="8"/>
      <c r="E20" s="28"/>
      <c r="F20" s="28"/>
      <c r="G20" s="28"/>
      <c r="H20" s="28"/>
      <c r="I20" s="28"/>
      <c r="J20" s="30"/>
      <c r="K20" s="30"/>
      <c r="L20" s="30"/>
      <c r="M20" s="17"/>
      <c r="N20" s="17"/>
      <c r="O20" s="17"/>
      <c r="P20" s="17"/>
      <c r="Q20" s="17"/>
      <c r="R20" s="17"/>
      <c r="S20" s="17"/>
      <c r="T20" s="17"/>
      <c r="U20" s="24"/>
      <c r="V20" s="11" t="s">
        <v>14</v>
      </c>
      <c r="W20" s="10"/>
      <c r="X20" s="52" t="s">
        <v>104</v>
      </c>
      <c r="Y20" s="52"/>
      <c r="Z20" s="52"/>
      <c r="AE20" s="10"/>
      <c r="AF20" s="10"/>
      <c r="AG20" s="10"/>
      <c r="AH20" s="10"/>
      <c r="AI20" s="10" t="s">
        <v>98</v>
      </c>
      <c r="AK20" s="10"/>
      <c r="AL20" s="8"/>
    </row>
    <row r="21" spans="1:37" ht="24.75" customHeight="1">
      <c r="A21" s="11"/>
      <c r="B21" s="11"/>
      <c r="C21" s="11" t="s">
        <v>4</v>
      </c>
      <c r="D21" s="11"/>
      <c r="E21" s="11"/>
      <c r="F21" s="8"/>
      <c r="G21" s="8"/>
      <c r="H21" s="8"/>
      <c r="I21" s="8"/>
      <c r="J21" s="11"/>
      <c r="K21" s="11"/>
      <c r="L21" s="1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8" ht="24.75" customHeight="1">
      <c r="A22" s="8" t="s">
        <v>109</v>
      </c>
      <c r="B22" s="11"/>
      <c r="C22" s="11" t="s">
        <v>5</v>
      </c>
      <c r="D22" s="11"/>
      <c r="E22" s="11"/>
      <c r="F22" s="54">
        <f ca="1">INT(RAND()*(11-2)+2)</f>
        <v>2</v>
      </c>
      <c r="G22" s="54"/>
      <c r="H22" s="54"/>
      <c r="I22" s="8" t="s">
        <v>110</v>
      </c>
      <c r="J22" s="11"/>
      <c r="K22" s="11"/>
      <c r="L22" s="1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  <c r="Y22" s="10"/>
      <c r="Z22" s="10"/>
      <c r="AA22" s="10"/>
      <c r="AF22" s="10"/>
      <c r="AG22" s="10"/>
      <c r="AH22" s="10"/>
      <c r="AI22" s="10"/>
      <c r="AJ22" s="10"/>
      <c r="AL22" s="8"/>
    </row>
    <row r="23" spans="1:38" ht="24.75" customHeight="1">
      <c r="A23" s="8" t="s">
        <v>102</v>
      </c>
      <c r="B23" s="28"/>
      <c r="C23" s="49" t="s">
        <v>108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8"/>
    </row>
    <row r="24" spans="1:38" ht="24.75" customHeight="1">
      <c r="A24" s="8"/>
      <c r="B24" s="11"/>
      <c r="C24" s="31"/>
      <c r="D24" s="3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0"/>
      <c r="Y24" s="10"/>
      <c r="Z24" s="10"/>
      <c r="AA24" s="10"/>
      <c r="AF24" s="10"/>
      <c r="AG24" s="10"/>
      <c r="AH24" s="10"/>
      <c r="AI24" s="10"/>
      <c r="AJ24" s="10"/>
      <c r="AL24" s="8"/>
    </row>
    <row r="25" spans="1:38" ht="24.75" customHeight="1">
      <c r="A25" s="8"/>
      <c r="B25" s="8"/>
      <c r="C25" s="8"/>
      <c r="D25" s="8"/>
      <c r="E25" s="28"/>
      <c r="F25" s="28"/>
      <c r="G25" s="28"/>
      <c r="H25" s="28"/>
      <c r="I25" s="28"/>
      <c r="J25" s="30"/>
      <c r="K25" s="30"/>
      <c r="L25" s="30"/>
      <c r="M25" s="17"/>
      <c r="N25" s="17"/>
      <c r="O25" s="17"/>
      <c r="P25" s="17"/>
      <c r="Q25" s="17"/>
      <c r="R25" s="17"/>
      <c r="S25" s="17"/>
      <c r="T25" s="17"/>
      <c r="U25" s="24"/>
      <c r="V25" s="11" t="s">
        <v>14</v>
      </c>
      <c r="W25" s="10"/>
      <c r="X25" s="52" t="s">
        <v>94</v>
      </c>
      <c r="Y25" s="52"/>
      <c r="Z25" s="52"/>
      <c r="AE25" s="10"/>
      <c r="AF25" s="10"/>
      <c r="AG25" s="10"/>
      <c r="AH25" s="10"/>
      <c r="AI25" s="10" t="s">
        <v>98</v>
      </c>
      <c r="AK25" s="10"/>
      <c r="AL25" s="8"/>
    </row>
    <row r="26" spans="1:37" ht="24.75" customHeight="1">
      <c r="A26" s="11"/>
      <c r="B26" s="11"/>
      <c r="C26" s="11" t="s">
        <v>4</v>
      </c>
      <c r="D26" s="11"/>
      <c r="E26" s="11"/>
      <c r="F26" s="8"/>
      <c r="G26" s="8"/>
      <c r="H26" s="8"/>
      <c r="I26" s="8"/>
      <c r="J26" s="11"/>
      <c r="K26" s="11"/>
      <c r="L26" s="1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8" ht="24.75" customHeight="1">
      <c r="A27" s="8" t="s">
        <v>105</v>
      </c>
      <c r="B27" s="28"/>
      <c r="C27" s="49" t="s">
        <v>111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8"/>
    </row>
    <row r="28" spans="1:38" ht="24.75" customHeight="1">
      <c r="A28" s="8"/>
      <c r="B28" s="11"/>
      <c r="C28" s="31"/>
      <c r="D28" s="3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0"/>
      <c r="Y28" s="10"/>
      <c r="Z28" s="10"/>
      <c r="AA28" s="10"/>
      <c r="AF28" s="10"/>
      <c r="AG28" s="10"/>
      <c r="AH28" s="10"/>
      <c r="AI28" s="10"/>
      <c r="AJ28" s="10"/>
      <c r="AL28" s="8"/>
    </row>
    <row r="29" spans="1:38" ht="24.75" customHeight="1">
      <c r="A29" s="8"/>
      <c r="B29" s="8"/>
      <c r="C29" s="8"/>
      <c r="D29" s="8"/>
      <c r="E29" s="28"/>
      <c r="F29" s="28"/>
      <c r="G29" s="28"/>
      <c r="H29" s="28"/>
      <c r="I29" s="28"/>
      <c r="J29" s="30"/>
      <c r="K29" s="30"/>
      <c r="L29" s="30"/>
      <c r="M29" s="17"/>
      <c r="N29" s="17"/>
      <c r="O29" s="17"/>
      <c r="P29" s="17"/>
      <c r="Q29" s="17"/>
      <c r="R29" s="17"/>
      <c r="S29" s="17"/>
      <c r="T29" s="17"/>
      <c r="U29" s="24"/>
      <c r="V29" s="11" t="s">
        <v>14</v>
      </c>
      <c r="W29" s="10"/>
      <c r="X29" s="52" t="s">
        <v>93</v>
      </c>
      <c r="Y29" s="52"/>
      <c r="Z29" s="52"/>
      <c r="AE29" s="10"/>
      <c r="AF29" s="10"/>
      <c r="AG29" s="10"/>
      <c r="AH29" s="10"/>
      <c r="AI29" s="10" t="s">
        <v>98</v>
      </c>
      <c r="AK29" s="10"/>
      <c r="AL29" s="8"/>
    </row>
    <row r="30" spans="1:37" ht="24.75" customHeight="1">
      <c r="A30" s="11"/>
      <c r="B30" s="11"/>
      <c r="C30" s="11" t="s">
        <v>4</v>
      </c>
      <c r="D30" s="11"/>
      <c r="E30" s="11"/>
      <c r="F30" s="8"/>
      <c r="G30" s="8"/>
      <c r="H30" s="8"/>
      <c r="I30" s="8"/>
      <c r="J30" s="11"/>
      <c r="K30" s="11"/>
      <c r="L30" s="1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9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8" ht="24.75" customHeight="1">
      <c r="A31" s="8"/>
      <c r="B31" s="28"/>
      <c r="C31" s="28"/>
      <c r="D31" s="28"/>
      <c r="E31" s="28"/>
      <c r="F31" s="28"/>
      <c r="G31" s="28"/>
      <c r="H31" s="28"/>
      <c r="I31" s="2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8"/>
      <c r="AE31" s="8"/>
      <c r="AF31" s="8"/>
      <c r="AG31" s="8"/>
      <c r="AH31" s="8"/>
      <c r="AI31" s="8"/>
      <c r="AJ31" s="8"/>
      <c r="AL31" s="8"/>
    </row>
    <row r="32" spans="4:57" ht="24.75" customHeight="1">
      <c r="D32" s="3" t="str">
        <f>IF(D1="","",D1)</f>
        <v>速さ④</v>
      </c>
      <c r="AG32" s="2" t="str">
        <f>IF(AG1="","",AG1)</f>
        <v>№</v>
      </c>
      <c r="AH32" s="2"/>
      <c r="AI32" s="45">
        <f>IF(AI1="","",AI1)</f>
        <v>1</v>
      </c>
      <c r="AJ32" s="4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5:57" ht="24.75" customHeight="1">
      <c r="E33" s="5" t="s">
        <v>1</v>
      </c>
      <c r="F33" s="1"/>
      <c r="G33" s="1"/>
      <c r="Q33" s="4" t="str">
        <f>IF(Q2="","",Q2)</f>
        <v>名前</v>
      </c>
      <c r="R33" s="2"/>
      <c r="S33" s="2"/>
      <c r="T33" s="2"/>
      <c r="U33" s="2">
        <f>IF(U2="","",U2)</f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5:32" ht="24.75" customHeight="1">
      <c r="E34" s="5"/>
      <c r="F34" s="1"/>
      <c r="G34" s="1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7" ht="24.75" customHeight="1">
      <c r="A35" s="35" t="s">
        <v>100</v>
      </c>
      <c r="B35" s="35"/>
      <c r="C35" s="11" t="s">
        <v>9</v>
      </c>
      <c r="D35" s="11"/>
      <c r="E35" s="11"/>
      <c r="F35" s="54">
        <f>F4</f>
        <v>840</v>
      </c>
      <c r="G35" s="54"/>
      <c r="H35" s="54"/>
      <c r="I35" s="8" t="s">
        <v>101</v>
      </c>
      <c r="J35" s="11"/>
      <c r="K35" s="11"/>
      <c r="L35" s="1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9"/>
      <c r="Z35" s="8"/>
      <c r="AA35" s="8"/>
      <c r="AB35" s="8"/>
      <c r="AC35" s="8"/>
      <c r="AD35" s="8"/>
      <c r="AE35" s="8"/>
      <c r="AF35" s="8"/>
      <c r="AG35" s="11"/>
      <c r="AH35" s="11"/>
      <c r="AI35" s="11"/>
      <c r="AJ35" s="8"/>
      <c r="AK35" s="8"/>
    </row>
    <row r="36" spans="1:38" ht="24.75" customHeight="1">
      <c r="A36" s="8" t="s">
        <v>102</v>
      </c>
      <c r="B36" s="28"/>
      <c r="C36" s="49" t="s">
        <v>103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L36" s="8"/>
    </row>
    <row r="37" spans="1:38" ht="24.75" customHeight="1">
      <c r="A37" s="8"/>
      <c r="B37" s="11"/>
      <c r="C37" s="11" t="s">
        <v>4</v>
      </c>
      <c r="D37" s="11"/>
      <c r="E37" s="11"/>
      <c r="F37" s="32">
        <f>F35</f>
        <v>840</v>
      </c>
      <c r="G37" s="32"/>
      <c r="H37" s="32"/>
      <c r="I37" s="14" t="s">
        <v>30</v>
      </c>
      <c r="J37" s="14"/>
      <c r="K37" s="32">
        <v>60</v>
      </c>
      <c r="L37" s="32"/>
      <c r="M37" s="32"/>
      <c r="N37" s="32" t="s">
        <v>31</v>
      </c>
      <c r="O37" s="32"/>
      <c r="P37" s="32">
        <f>F37/K37</f>
        <v>14</v>
      </c>
      <c r="Q37" s="32"/>
      <c r="R37" s="32"/>
      <c r="S37" s="11"/>
      <c r="T37" s="11"/>
      <c r="U37" s="11"/>
      <c r="V37" s="11"/>
      <c r="W37" s="11"/>
      <c r="X37" s="10"/>
      <c r="Y37" s="10"/>
      <c r="Z37" s="10"/>
      <c r="AA37" s="10"/>
      <c r="AF37" s="10"/>
      <c r="AG37" s="10"/>
      <c r="AH37" s="10"/>
      <c r="AI37" s="10"/>
      <c r="AJ37" s="10"/>
      <c r="AL37" s="8"/>
    </row>
    <row r="38" spans="1:38" ht="24.75" customHeight="1">
      <c r="A38" s="8"/>
      <c r="B38" s="8"/>
      <c r="C38" s="28"/>
      <c r="D38" s="28"/>
      <c r="E38" s="28"/>
      <c r="F38" s="28"/>
      <c r="G38" s="28"/>
      <c r="H38" s="28"/>
      <c r="I38" s="28"/>
      <c r="J38" s="30"/>
      <c r="K38" s="30"/>
      <c r="L38" s="30"/>
      <c r="M38" s="17"/>
      <c r="N38" s="17"/>
      <c r="O38" s="17"/>
      <c r="P38" s="17"/>
      <c r="Q38" s="17"/>
      <c r="R38" s="17"/>
      <c r="S38" s="17"/>
      <c r="T38" s="17"/>
      <c r="U38" s="24"/>
      <c r="V38" s="11" t="s">
        <v>14</v>
      </c>
      <c r="W38" s="10"/>
      <c r="X38" s="34" t="s">
        <v>104</v>
      </c>
      <c r="Y38" s="34"/>
      <c r="Z38" s="34"/>
      <c r="AA38" s="50">
        <f>P37</f>
        <v>14</v>
      </c>
      <c r="AB38" s="50"/>
      <c r="AC38" s="50"/>
      <c r="AD38" s="6" t="s">
        <v>112</v>
      </c>
      <c r="AE38" s="13"/>
      <c r="AF38" s="10"/>
      <c r="AG38" s="10"/>
      <c r="AH38" s="10"/>
      <c r="AI38" s="10" t="s">
        <v>98</v>
      </c>
      <c r="AK38" s="10"/>
      <c r="AL38" s="8"/>
    </row>
    <row r="39" spans="1:37" ht="24.75" customHeight="1">
      <c r="A39" s="11"/>
      <c r="B39" s="11"/>
      <c r="C39" s="11"/>
      <c r="D39" s="11"/>
      <c r="E39" s="11"/>
      <c r="F39" s="8"/>
      <c r="G39" s="8"/>
      <c r="H39" s="8"/>
      <c r="I39" s="8"/>
      <c r="J39" s="11"/>
      <c r="K39" s="11"/>
      <c r="L39" s="1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8" ht="24.75" customHeight="1">
      <c r="A40" s="8" t="s">
        <v>105</v>
      </c>
      <c r="B40" s="28"/>
      <c r="C40" s="49" t="s">
        <v>106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8"/>
    </row>
    <row r="41" spans="1:38" ht="24.75" customHeight="1">
      <c r="A41" s="8"/>
      <c r="B41" s="11"/>
      <c r="C41" s="11" t="s">
        <v>4</v>
      </c>
      <c r="D41" s="11"/>
      <c r="E41" s="11"/>
      <c r="F41" s="32">
        <f>F35</f>
        <v>840</v>
      </c>
      <c r="G41" s="32"/>
      <c r="H41" s="32"/>
      <c r="I41" s="14" t="s">
        <v>3</v>
      </c>
      <c r="J41" s="14"/>
      <c r="K41" s="32">
        <v>60</v>
      </c>
      <c r="L41" s="32"/>
      <c r="M41" s="32"/>
      <c r="N41" s="32" t="s">
        <v>31</v>
      </c>
      <c r="O41" s="32"/>
      <c r="P41" s="32">
        <f>F41*K41</f>
        <v>50400</v>
      </c>
      <c r="Q41" s="32"/>
      <c r="R41" s="32"/>
      <c r="S41" s="32"/>
      <c r="T41" s="32"/>
      <c r="U41" s="32"/>
      <c r="V41" s="11"/>
      <c r="W41" s="11"/>
      <c r="X41" s="10"/>
      <c r="Y41" s="10"/>
      <c r="Z41" s="10"/>
      <c r="AA41" s="10"/>
      <c r="AF41" s="10"/>
      <c r="AG41" s="10"/>
      <c r="AH41" s="10"/>
      <c r="AI41" s="10"/>
      <c r="AJ41" s="10"/>
      <c r="AL41" s="8"/>
    </row>
    <row r="42" spans="1:38" ht="24.75" customHeight="1">
      <c r="A42" s="8"/>
      <c r="B42" s="8"/>
      <c r="C42" s="28"/>
      <c r="D42" s="28"/>
      <c r="E42" s="28"/>
      <c r="F42" s="28"/>
      <c r="G42" s="28"/>
      <c r="H42" s="28"/>
      <c r="I42" s="28"/>
      <c r="J42" s="30"/>
      <c r="K42" s="30"/>
      <c r="L42" s="30"/>
      <c r="M42" s="17"/>
      <c r="N42" s="17"/>
      <c r="O42" s="17"/>
      <c r="P42" s="17"/>
      <c r="Q42" s="17"/>
      <c r="R42" s="17"/>
      <c r="S42" s="17"/>
      <c r="T42" s="17"/>
      <c r="U42" s="24"/>
      <c r="V42" s="11" t="s">
        <v>14</v>
      </c>
      <c r="W42" s="10"/>
      <c r="X42" s="34" t="s">
        <v>93</v>
      </c>
      <c r="Y42" s="34"/>
      <c r="Z42" s="34"/>
      <c r="AA42" s="50">
        <f>P41/1000</f>
        <v>50.4</v>
      </c>
      <c r="AB42" s="50"/>
      <c r="AC42" s="50"/>
      <c r="AD42" s="6" t="s">
        <v>113</v>
      </c>
      <c r="AE42" s="13"/>
      <c r="AF42" s="10"/>
      <c r="AG42" s="10"/>
      <c r="AH42" s="10"/>
      <c r="AI42" s="10" t="s">
        <v>98</v>
      </c>
      <c r="AK42" s="10"/>
      <c r="AL42" s="8"/>
    </row>
    <row r="43" spans="1:37" ht="24.75" customHeight="1">
      <c r="A43" s="11"/>
      <c r="B43" s="11"/>
      <c r="C43" s="11"/>
      <c r="D43" s="11"/>
      <c r="E43" s="11"/>
      <c r="F43" s="8"/>
      <c r="G43" s="8"/>
      <c r="H43" s="8"/>
      <c r="I43" s="8"/>
      <c r="J43" s="11"/>
      <c r="K43" s="11"/>
      <c r="L43" s="1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29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.75" customHeight="1">
      <c r="A44" s="35" t="s">
        <v>100</v>
      </c>
      <c r="B44" s="35"/>
      <c r="C44" s="11" t="s">
        <v>6</v>
      </c>
      <c r="D44" s="11"/>
      <c r="E44" s="11"/>
      <c r="F44" s="54">
        <f>F13</f>
        <v>468</v>
      </c>
      <c r="G44" s="54"/>
      <c r="H44" s="54"/>
      <c r="I44" s="8" t="s">
        <v>107</v>
      </c>
      <c r="J44" s="11"/>
      <c r="K44" s="11"/>
      <c r="L44" s="1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9"/>
      <c r="Z44" s="8"/>
      <c r="AA44" s="8"/>
      <c r="AB44" s="8"/>
      <c r="AC44" s="8"/>
      <c r="AD44" s="8"/>
      <c r="AE44" s="8"/>
      <c r="AF44" s="8"/>
      <c r="AG44" s="11"/>
      <c r="AH44" s="11"/>
      <c r="AI44" s="11"/>
      <c r="AJ44" s="8"/>
      <c r="AK44" s="8"/>
    </row>
    <row r="45" spans="1:38" ht="24.75" customHeight="1">
      <c r="A45" s="8" t="s">
        <v>102</v>
      </c>
      <c r="B45" s="28"/>
      <c r="C45" s="49" t="s">
        <v>108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8"/>
    </row>
    <row r="46" spans="1:38" ht="24.75" customHeight="1">
      <c r="A46" s="8"/>
      <c r="B46" s="11"/>
      <c r="C46" s="11" t="s">
        <v>4</v>
      </c>
      <c r="D46" s="11"/>
      <c r="E46" s="11"/>
      <c r="F46" s="32">
        <f>F44</f>
        <v>468</v>
      </c>
      <c r="G46" s="32"/>
      <c r="H46" s="32"/>
      <c r="I46" s="14" t="s">
        <v>30</v>
      </c>
      <c r="J46" s="14"/>
      <c r="K46" s="32">
        <v>60</v>
      </c>
      <c r="L46" s="32"/>
      <c r="M46" s="32"/>
      <c r="N46" s="32" t="s">
        <v>31</v>
      </c>
      <c r="O46" s="32"/>
      <c r="P46" s="32">
        <f>F46/K46</f>
        <v>7.8</v>
      </c>
      <c r="Q46" s="32"/>
      <c r="R46" s="32"/>
      <c r="S46" s="11"/>
      <c r="T46" s="11"/>
      <c r="U46" s="11"/>
      <c r="V46" s="11"/>
      <c r="W46" s="11"/>
      <c r="X46" s="10"/>
      <c r="Y46" s="10"/>
      <c r="Z46" s="10"/>
      <c r="AA46" s="10"/>
      <c r="AF46" s="10"/>
      <c r="AG46" s="10"/>
      <c r="AH46" s="10"/>
      <c r="AI46" s="10"/>
      <c r="AJ46" s="10"/>
      <c r="AL46" s="8"/>
    </row>
    <row r="47" spans="1:38" ht="24.75" customHeight="1">
      <c r="A47" s="8"/>
      <c r="B47" s="8"/>
      <c r="C47" s="28"/>
      <c r="D47" s="28"/>
      <c r="E47" s="28"/>
      <c r="F47" s="28"/>
      <c r="G47" s="28"/>
      <c r="H47" s="28"/>
      <c r="I47" s="28"/>
      <c r="J47" s="30"/>
      <c r="K47" s="30"/>
      <c r="L47" s="30"/>
      <c r="M47" s="17"/>
      <c r="N47" s="17"/>
      <c r="O47" s="17"/>
      <c r="P47" s="17"/>
      <c r="Q47" s="17"/>
      <c r="R47" s="17"/>
      <c r="S47" s="17"/>
      <c r="T47" s="17"/>
      <c r="U47" s="24"/>
      <c r="V47" s="11" t="s">
        <v>14</v>
      </c>
      <c r="W47" s="10"/>
      <c r="X47" s="34" t="s">
        <v>94</v>
      </c>
      <c r="Y47" s="34"/>
      <c r="Z47" s="34"/>
      <c r="AA47" s="50">
        <f>P46</f>
        <v>7.8</v>
      </c>
      <c r="AB47" s="50"/>
      <c r="AC47" s="50"/>
      <c r="AD47" s="6" t="s">
        <v>114</v>
      </c>
      <c r="AE47" s="13"/>
      <c r="AF47" s="10"/>
      <c r="AG47" s="10"/>
      <c r="AH47" s="10"/>
      <c r="AI47" s="10" t="s">
        <v>98</v>
      </c>
      <c r="AK47" s="10"/>
      <c r="AL47" s="8"/>
    </row>
    <row r="48" spans="1:37" ht="24.75" customHeight="1">
      <c r="A48" s="11"/>
      <c r="B48" s="11"/>
      <c r="C48" s="11"/>
      <c r="D48" s="11"/>
      <c r="E48" s="11"/>
      <c r="F48" s="8"/>
      <c r="G48" s="8"/>
      <c r="H48" s="8"/>
      <c r="I48" s="8"/>
      <c r="J48" s="11"/>
      <c r="K48" s="11"/>
      <c r="L48" s="1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29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8" ht="24.75" customHeight="1">
      <c r="A49" s="8" t="s">
        <v>105</v>
      </c>
      <c r="B49" s="28"/>
      <c r="C49" s="49" t="s">
        <v>103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8"/>
    </row>
    <row r="50" spans="1:38" ht="24.75" customHeight="1">
      <c r="A50" s="8"/>
      <c r="B50" s="11"/>
      <c r="C50" s="11" t="s">
        <v>4</v>
      </c>
      <c r="D50" s="11"/>
      <c r="E50" s="11"/>
      <c r="F50" s="55">
        <f>P46*1000</f>
        <v>7800</v>
      </c>
      <c r="G50" s="55"/>
      <c r="H50" s="55"/>
      <c r="I50" s="55"/>
      <c r="J50" s="55"/>
      <c r="K50" s="55"/>
      <c r="L50" s="12" t="s">
        <v>115</v>
      </c>
      <c r="M50" s="12"/>
      <c r="N50" s="32">
        <v>60</v>
      </c>
      <c r="O50" s="32"/>
      <c r="P50" s="32"/>
      <c r="Q50" s="12" t="s">
        <v>116</v>
      </c>
      <c r="R50" s="12"/>
      <c r="S50" s="32">
        <f>F50/N50</f>
        <v>130</v>
      </c>
      <c r="T50" s="32"/>
      <c r="U50" s="32"/>
      <c r="V50" s="11"/>
      <c r="W50" s="11"/>
      <c r="X50" s="10"/>
      <c r="Y50" s="10"/>
      <c r="Z50" s="10"/>
      <c r="AA50" s="10"/>
      <c r="AF50" s="10"/>
      <c r="AG50" s="10"/>
      <c r="AH50" s="10"/>
      <c r="AI50" s="10"/>
      <c r="AJ50" s="10"/>
      <c r="AL50" s="8"/>
    </row>
    <row r="51" spans="1:38" ht="24.75" customHeight="1">
      <c r="A51" s="8"/>
      <c r="B51" s="8"/>
      <c r="C51" s="28"/>
      <c r="D51" s="28"/>
      <c r="E51" s="28"/>
      <c r="F51" s="28"/>
      <c r="G51" s="28"/>
      <c r="H51" s="28"/>
      <c r="I51" s="28"/>
      <c r="J51" s="30"/>
      <c r="K51" s="30"/>
      <c r="L51" s="30"/>
      <c r="M51" s="17"/>
      <c r="N51" s="17"/>
      <c r="O51" s="17"/>
      <c r="P51" s="17"/>
      <c r="Q51" s="17"/>
      <c r="R51" s="17"/>
      <c r="S51" s="17"/>
      <c r="T51" s="17"/>
      <c r="U51" s="24"/>
      <c r="V51" s="11" t="s">
        <v>14</v>
      </c>
      <c r="W51" s="10"/>
      <c r="X51" s="34" t="s">
        <v>104</v>
      </c>
      <c r="Y51" s="34"/>
      <c r="Z51" s="34"/>
      <c r="AA51" s="50">
        <f>S50</f>
        <v>130</v>
      </c>
      <c r="AB51" s="50"/>
      <c r="AC51" s="50"/>
      <c r="AD51" s="6" t="s">
        <v>95</v>
      </c>
      <c r="AE51" s="13"/>
      <c r="AF51" s="10"/>
      <c r="AG51" s="10"/>
      <c r="AH51" s="10"/>
      <c r="AI51" s="10" t="s">
        <v>98</v>
      </c>
      <c r="AK51" s="10"/>
      <c r="AL51" s="8"/>
    </row>
    <row r="52" spans="1:37" ht="24.75" customHeight="1">
      <c r="A52" s="11"/>
      <c r="B52" s="11"/>
      <c r="C52" s="11"/>
      <c r="D52" s="11"/>
      <c r="E52" s="11"/>
      <c r="F52" s="8"/>
      <c r="G52" s="8"/>
      <c r="H52" s="8"/>
      <c r="I52" s="8"/>
      <c r="J52" s="11"/>
      <c r="K52" s="11"/>
      <c r="L52" s="1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29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8" ht="24.75" customHeight="1">
      <c r="A53" s="8" t="s">
        <v>109</v>
      </c>
      <c r="B53" s="11"/>
      <c r="C53" s="11" t="s">
        <v>5</v>
      </c>
      <c r="D53" s="11"/>
      <c r="E53" s="11"/>
      <c r="F53" s="54">
        <f>F22</f>
        <v>2</v>
      </c>
      <c r="G53" s="54"/>
      <c r="H53" s="54"/>
      <c r="I53" s="8" t="s">
        <v>110</v>
      </c>
      <c r="J53" s="11"/>
      <c r="K53" s="11"/>
      <c r="L53" s="1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0"/>
      <c r="Y53" s="10"/>
      <c r="Z53" s="10"/>
      <c r="AA53" s="10"/>
      <c r="AF53" s="10"/>
      <c r="AG53" s="10"/>
      <c r="AH53" s="10"/>
      <c r="AI53" s="10"/>
      <c r="AJ53" s="10"/>
      <c r="AL53" s="8"/>
    </row>
    <row r="54" spans="1:38" ht="24.75" customHeight="1">
      <c r="A54" s="8" t="s">
        <v>102</v>
      </c>
      <c r="B54" s="28"/>
      <c r="C54" s="49" t="s">
        <v>108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8"/>
    </row>
    <row r="55" spans="1:38" ht="24.75" customHeight="1">
      <c r="A55" s="8"/>
      <c r="B55" s="11"/>
      <c r="C55" s="11" t="s">
        <v>4</v>
      </c>
      <c r="D55" s="11"/>
      <c r="E55" s="11"/>
      <c r="F55" s="32">
        <f>F53</f>
        <v>2</v>
      </c>
      <c r="G55" s="32"/>
      <c r="H55" s="12" t="s">
        <v>3</v>
      </c>
      <c r="I55" s="12"/>
      <c r="J55" s="32">
        <v>60</v>
      </c>
      <c r="K55" s="32"/>
      <c r="L55" s="12" t="s">
        <v>2</v>
      </c>
      <c r="M55" s="12"/>
      <c r="N55" s="32">
        <f>F55*J55</f>
        <v>120</v>
      </c>
      <c r="O55" s="32"/>
      <c r="P55" s="32"/>
      <c r="Q55" s="11"/>
      <c r="R55" s="11"/>
      <c r="S55" s="11"/>
      <c r="T55" s="11"/>
      <c r="U55" s="11"/>
      <c r="V55" s="11"/>
      <c r="W55" s="11"/>
      <c r="X55" s="10"/>
      <c r="Y55" s="10"/>
      <c r="Z55" s="10"/>
      <c r="AA55" s="10"/>
      <c r="AF55" s="10"/>
      <c r="AG55" s="10"/>
      <c r="AH55" s="10"/>
      <c r="AI55" s="10"/>
      <c r="AJ55" s="10"/>
      <c r="AL55" s="8"/>
    </row>
    <row r="56" spans="1:38" ht="24.75" customHeight="1">
      <c r="A56" s="8"/>
      <c r="B56" s="8"/>
      <c r="C56" s="28"/>
      <c r="D56" s="28"/>
      <c r="E56" s="28"/>
      <c r="F56" s="28"/>
      <c r="G56" s="28"/>
      <c r="H56" s="28"/>
      <c r="I56" s="28"/>
      <c r="J56" s="30"/>
      <c r="K56" s="30"/>
      <c r="L56" s="30"/>
      <c r="M56" s="17"/>
      <c r="N56" s="17"/>
      <c r="O56" s="17"/>
      <c r="P56" s="17"/>
      <c r="Q56" s="17"/>
      <c r="R56" s="17"/>
      <c r="S56" s="17"/>
      <c r="T56" s="17"/>
      <c r="U56" s="24"/>
      <c r="V56" s="11" t="s">
        <v>14</v>
      </c>
      <c r="W56" s="10"/>
      <c r="X56" s="34" t="s">
        <v>94</v>
      </c>
      <c r="Y56" s="34"/>
      <c r="Z56" s="34"/>
      <c r="AA56" s="50">
        <f>N55</f>
        <v>120</v>
      </c>
      <c r="AB56" s="50"/>
      <c r="AC56" s="50"/>
      <c r="AD56" s="6" t="s">
        <v>117</v>
      </c>
      <c r="AE56" s="13"/>
      <c r="AF56" s="10"/>
      <c r="AG56" s="10"/>
      <c r="AH56" s="10"/>
      <c r="AI56" s="10" t="s">
        <v>98</v>
      </c>
      <c r="AK56" s="10"/>
      <c r="AL56" s="8"/>
    </row>
    <row r="57" spans="1:37" ht="24.75" customHeight="1">
      <c r="A57" s="11"/>
      <c r="B57" s="11"/>
      <c r="C57" s="11"/>
      <c r="D57" s="11"/>
      <c r="E57" s="11"/>
      <c r="F57" s="8"/>
      <c r="G57" s="8"/>
      <c r="H57" s="8"/>
      <c r="I57" s="8"/>
      <c r="J57" s="11"/>
      <c r="K57" s="11"/>
      <c r="L57" s="1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29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8" ht="24.75" customHeight="1">
      <c r="A58" s="8" t="s">
        <v>105</v>
      </c>
      <c r="B58" s="28"/>
      <c r="C58" s="49" t="s">
        <v>111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8"/>
    </row>
    <row r="59" spans="1:38" ht="24.75" customHeight="1">
      <c r="A59" s="8"/>
      <c r="B59" s="11"/>
      <c r="C59" s="11" t="s">
        <v>4</v>
      </c>
      <c r="D59" s="11"/>
      <c r="E59" s="11"/>
      <c r="F59" s="32">
        <f>N55</f>
        <v>120</v>
      </c>
      <c r="G59" s="32"/>
      <c r="H59" s="32"/>
      <c r="I59" s="12" t="s">
        <v>118</v>
      </c>
      <c r="J59" s="12"/>
      <c r="K59" s="32">
        <v>60</v>
      </c>
      <c r="L59" s="32"/>
      <c r="M59" s="12" t="s">
        <v>25</v>
      </c>
      <c r="N59" s="12"/>
      <c r="O59" s="32">
        <f>F59*K59</f>
        <v>7200</v>
      </c>
      <c r="P59" s="32"/>
      <c r="Q59" s="32"/>
      <c r="R59" s="32"/>
      <c r="S59" s="32"/>
      <c r="T59" s="11"/>
      <c r="U59" s="11"/>
      <c r="V59" s="11"/>
      <c r="W59" s="11"/>
      <c r="X59" s="10"/>
      <c r="Y59" s="10"/>
      <c r="Z59" s="10"/>
      <c r="AA59" s="10"/>
      <c r="AF59" s="10"/>
      <c r="AG59" s="10"/>
      <c r="AH59" s="10"/>
      <c r="AI59" s="10"/>
      <c r="AJ59" s="10"/>
      <c r="AL59" s="8"/>
    </row>
    <row r="60" spans="1:38" ht="24.75" customHeight="1">
      <c r="A60" s="8"/>
      <c r="B60" s="8"/>
      <c r="C60" s="28"/>
      <c r="D60" s="28"/>
      <c r="E60" s="28"/>
      <c r="F60" s="28"/>
      <c r="G60" s="28"/>
      <c r="H60" s="28"/>
      <c r="I60" s="28"/>
      <c r="J60" s="30"/>
      <c r="K60" s="30"/>
      <c r="L60" s="30"/>
      <c r="M60" s="17"/>
      <c r="N60" s="17"/>
      <c r="O60" s="17"/>
      <c r="P60" s="17"/>
      <c r="Q60" s="17"/>
      <c r="R60" s="17"/>
      <c r="S60" s="17"/>
      <c r="T60" s="17"/>
      <c r="U60" s="24"/>
      <c r="V60" s="11" t="s">
        <v>14</v>
      </c>
      <c r="W60" s="10"/>
      <c r="X60" s="34" t="s">
        <v>93</v>
      </c>
      <c r="Y60" s="34"/>
      <c r="Z60" s="34"/>
      <c r="AA60" s="50">
        <f>O59/1000</f>
        <v>7.2</v>
      </c>
      <c r="AB60" s="50"/>
      <c r="AC60" s="50"/>
      <c r="AD60" s="6" t="s">
        <v>8</v>
      </c>
      <c r="AE60" s="10"/>
      <c r="AF60" s="10"/>
      <c r="AG60" s="10"/>
      <c r="AH60" s="10"/>
      <c r="AI60" s="10" t="s">
        <v>98</v>
      </c>
      <c r="AK60" s="10"/>
      <c r="AL60" s="8"/>
    </row>
    <row r="61" spans="1:37" ht="24.75" customHeight="1">
      <c r="A61" s="11"/>
      <c r="B61" s="11"/>
      <c r="C61" s="11"/>
      <c r="D61" s="11"/>
      <c r="E61" s="11"/>
      <c r="F61" s="8"/>
      <c r="G61" s="8"/>
      <c r="H61" s="8"/>
      <c r="I61" s="8"/>
      <c r="J61" s="11"/>
      <c r="K61" s="11"/>
      <c r="L61" s="1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29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</sheetData>
  <sheetProtection/>
  <mergeCells count="69">
    <mergeCell ref="N50:P50"/>
    <mergeCell ref="C15:D15"/>
    <mergeCell ref="C19:D19"/>
    <mergeCell ref="A13:B13"/>
    <mergeCell ref="F13:H13"/>
    <mergeCell ref="C14:R14"/>
    <mergeCell ref="C24:D24"/>
    <mergeCell ref="C28:D28"/>
    <mergeCell ref="A44:B44"/>
    <mergeCell ref="F44:H44"/>
    <mergeCell ref="C58:R58"/>
    <mergeCell ref="F50:K50"/>
    <mergeCell ref="X29:Z29"/>
    <mergeCell ref="C36:R36"/>
    <mergeCell ref="X38:Z38"/>
    <mergeCell ref="C40:R40"/>
    <mergeCell ref="S50:U50"/>
    <mergeCell ref="X47:Z47"/>
    <mergeCell ref="F46:H46"/>
    <mergeCell ref="K46:M46"/>
    <mergeCell ref="AA56:AC56"/>
    <mergeCell ref="F4:H4"/>
    <mergeCell ref="C5:R5"/>
    <mergeCell ref="C9:R9"/>
    <mergeCell ref="C18:R18"/>
    <mergeCell ref="C6:D6"/>
    <mergeCell ref="C10:D10"/>
    <mergeCell ref="X16:Z16"/>
    <mergeCell ref="N37:O37"/>
    <mergeCell ref="F53:H53"/>
    <mergeCell ref="X60:Z60"/>
    <mergeCell ref="AA60:AC60"/>
    <mergeCell ref="C54:R54"/>
    <mergeCell ref="X56:Z56"/>
    <mergeCell ref="F55:G55"/>
    <mergeCell ref="J55:K55"/>
    <mergeCell ref="N55:P55"/>
    <mergeCell ref="F59:H59"/>
    <mergeCell ref="K59:L59"/>
    <mergeCell ref="O59:S59"/>
    <mergeCell ref="N46:O46"/>
    <mergeCell ref="P46:R46"/>
    <mergeCell ref="C45:R45"/>
    <mergeCell ref="AI1:AJ1"/>
    <mergeCell ref="AI32:AJ32"/>
    <mergeCell ref="F41:H41"/>
    <mergeCell ref="K41:M41"/>
    <mergeCell ref="N41:O41"/>
    <mergeCell ref="P41:U41"/>
    <mergeCell ref="A35:B35"/>
    <mergeCell ref="A4:B4"/>
    <mergeCell ref="X7:Z7"/>
    <mergeCell ref="X11:Z11"/>
    <mergeCell ref="F22:H22"/>
    <mergeCell ref="C23:R23"/>
    <mergeCell ref="C27:R27"/>
    <mergeCell ref="F35:H35"/>
    <mergeCell ref="X20:Z20"/>
    <mergeCell ref="X25:Z25"/>
    <mergeCell ref="P37:R37"/>
    <mergeCell ref="F37:H37"/>
    <mergeCell ref="K37:M37"/>
    <mergeCell ref="AA42:AC42"/>
    <mergeCell ref="AA47:AC47"/>
    <mergeCell ref="AA51:AC51"/>
    <mergeCell ref="AA38:AC38"/>
    <mergeCell ref="X42:Z42"/>
    <mergeCell ref="X51:Z51"/>
    <mergeCell ref="C49:R49"/>
  </mergeCells>
  <printOptions/>
  <pageMargins left="0.7874015748031497" right="0.7874015748031497" top="1.1811023622047245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一男</dc:creator>
  <cp:keywords/>
  <dc:description/>
  <cp:lastModifiedBy>kazu</cp:lastModifiedBy>
  <cp:lastPrinted>2017-08-22T23:30:26Z</cp:lastPrinted>
  <dcterms:created xsi:type="dcterms:W3CDTF">2001-12-02T07:51:06Z</dcterms:created>
  <dcterms:modified xsi:type="dcterms:W3CDTF">2017-08-22T23:33:12Z</dcterms:modified>
  <cp:category/>
  <cp:version/>
  <cp:contentType/>
  <cp:contentStatus/>
</cp:coreProperties>
</file>