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545" activeTab="0"/>
  </bookViews>
  <sheets>
    <sheet name="大きな数①" sheetId="1" r:id="rId1"/>
    <sheet name="大きな数②" sheetId="2" r:id="rId2"/>
    <sheet name="大きな数③" sheetId="3" r:id="rId3"/>
    <sheet name="大きな数④" sheetId="4" r:id="rId4"/>
    <sheet name="大きな数⑤" sheetId="5" r:id="rId5"/>
  </sheets>
  <definedNames>
    <definedName name="_xlnm.Print_Area" localSheetId="0">'大きな数①'!$A$1:$AM$59</definedName>
    <definedName name="_xlnm.Print_Area" localSheetId="1">'大きな数②'!$A$1:$AJ$61</definedName>
    <definedName name="_xlnm.Print_Area" localSheetId="2">'大きな数③'!$A$1:$AM$58</definedName>
    <definedName name="_xlnm.Print_Area" localSheetId="3">'大きな数④'!$A$1:$AK$48</definedName>
    <definedName name="_xlnm.Print_Area" localSheetId="4">'大きな数⑤'!$A$1:$AK$48</definedName>
  </definedNames>
  <calcPr fullCalcOnLoad="1"/>
</workbook>
</file>

<file path=xl/sharedStrings.xml><?xml version="1.0" encoding="utf-8"?>
<sst xmlns="http://schemas.openxmlformats.org/spreadsheetml/2006/main" count="376" uniqueCount="146">
  <si>
    <t>№</t>
  </si>
  <si>
    <t>年</t>
  </si>
  <si>
    <t>　</t>
  </si>
  <si>
    <t>組</t>
  </si>
  <si>
    <t>名前</t>
  </si>
  <si>
    <t>◆　次の数をよんで，</t>
  </si>
  <si>
    <t>にあてはまる漢字をかきましょう。</t>
  </si>
  <si>
    <t>十</t>
  </si>
  <si>
    <t>◆　次の数を数直線に表しましょう。</t>
  </si>
  <si>
    <t>万</t>
  </si>
  <si>
    <t>④</t>
  </si>
  <si>
    <t>⑤</t>
  </si>
  <si>
    <t>億</t>
  </si>
  <si>
    <t>⑥</t>
  </si>
  <si>
    <t>9000万</t>
  </si>
  <si>
    <t>１億</t>
  </si>
  <si>
    <t>◆　次の数を数字でかきましょう。一番右のマスを一の位とします。</t>
  </si>
  <si>
    <t>⑦</t>
  </si>
  <si>
    <t>一の位</t>
  </si>
  <si>
    <t>1兆を</t>
  </si>
  <si>
    <t>こ，1000億を</t>
  </si>
  <si>
    <t>こ，1000万を</t>
  </si>
  <si>
    <t>こあわせた数</t>
  </si>
  <si>
    <t>⑩</t>
  </si>
  <si>
    <t>1000億を</t>
  </si>
  <si>
    <t>こ集めた数</t>
  </si>
  <si>
    <t>答え</t>
  </si>
  <si>
    <t>千</t>
  </si>
  <si>
    <t>百</t>
  </si>
  <si>
    <t>兆</t>
  </si>
  <si>
    <t>◆　次の数を10倍した数をかきましょう。</t>
  </si>
  <si>
    <t>　　また，10でわった数をかきましょう。</t>
  </si>
  <si>
    <t>10倍した数…</t>
  </si>
  <si>
    <t>10でわった数…</t>
  </si>
  <si>
    <t>終わりの０に目をつけて，くふうして筆算をしましょう。</t>
  </si>
  <si>
    <t>　</t>
  </si>
  <si>
    <t xml:space="preserve"> </t>
  </si>
  <si>
    <t>④</t>
  </si>
  <si>
    <t>⑧</t>
  </si>
  <si>
    <t>⑨</t>
  </si>
  <si>
    <t>×</t>
  </si>
  <si>
    <t>①</t>
  </si>
  <si>
    <t>②</t>
  </si>
  <si>
    <t>③</t>
  </si>
  <si>
    <t>⑤</t>
  </si>
  <si>
    <t>⑥</t>
  </si>
  <si>
    <t>⑦</t>
  </si>
  <si>
    <t>①</t>
  </si>
  <si>
    <t>②</t>
  </si>
  <si>
    <t>③</t>
  </si>
  <si>
    <t>◆</t>
  </si>
  <si>
    <t xml:space="preserve"> </t>
  </si>
  <si>
    <t xml:space="preserve"> </t>
  </si>
  <si>
    <t>×</t>
  </si>
  <si>
    <t>⑦</t>
  </si>
  <si>
    <t>③</t>
  </si>
  <si>
    <t>③</t>
  </si>
  <si>
    <t>次の数をよんで，下の問題に答えましょう。</t>
  </si>
  <si>
    <t>　</t>
  </si>
  <si>
    <t>↑</t>
  </si>
  <si>
    <t>ア</t>
  </si>
  <si>
    <t>イ</t>
  </si>
  <si>
    <t>①</t>
  </si>
  <si>
    <t>ア，イは，何の位の数字ですか。</t>
  </si>
  <si>
    <t>の位</t>
  </si>
  <si>
    <t>イ</t>
  </si>
  <si>
    <t>②</t>
  </si>
  <si>
    <t>十億の位の数字は，何ですか。</t>
  </si>
  <si>
    <t>③</t>
  </si>
  <si>
    <t>ウ</t>
  </si>
  <si>
    <t>ウの</t>
  </si>
  <si>
    <t>は，何が</t>
  </si>
  <si>
    <t>こあることを表していますか。</t>
  </si>
  <si>
    <t>次の数を数字でかきましょう。一番右のマスを一の位とします。</t>
  </si>
  <si>
    <t>①</t>
  </si>
  <si>
    <t>②</t>
  </si>
  <si>
    <t>⑥</t>
  </si>
  <si>
    <t>10兆を</t>
  </si>
  <si>
    <t>こ，100億を</t>
  </si>
  <si>
    <t>こ，10万を</t>
  </si>
  <si>
    <t>一兆</t>
  </si>
  <si>
    <t>一億</t>
  </si>
  <si>
    <t>100億</t>
  </si>
  <si>
    <t>100億（百億）
（10000000000）</t>
  </si>
  <si>
    <t>◆</t>
  </si>
  <si>
    <t>□に　あてはまる　数を　書きましょう。</t>
  </si>
  <si>
    <t>①</t>
  </si>
  <si>
    <t>　</t>
  </si>
  <si>
    <t>②</t>
  </si>
  <si>
    <t>③</t>
  </si>
  <si>
    <t>④</t>
  </si>
  <si>
    <t>⑤</t>
  </si>
  <si>
    <t>⑥</t>
  </si>
  <si>
    <t xml:space="preserve"> </t>
  </si>
  <si>
    <t>◆</t>
  </si>
  <si>
    <t>200億</t>
  </si>
  <si>
    <t>300億</t>
  </si>
  <si>
    <t>30億</t>
  </si>
  <si>
    <t>140億</t>
  </si>
  <si>
    <t>220億</t>
  </si>
  <si>
    <t>　</t>
  </si>
  <si>
    <t>5000億</t>
  </si>
  <si>
    <t>8000億</t>
  </si>
  <si>
    <t>9800万</t>
  </si>
  <si>
    <t>　</t>
  </si>
  <si>
    <t>9000億</t>
  </si>
  <si>
    <t>99億</t>
  </si>
  <si>
    <t>　</t>
  </si>
  <si>
    <t>96億</t>
  </si>
  <si>
    <t>7000億</t>
  </si>
  <si>
    <t>１兆</t>
  </si>
  <si>
    <t>9700万</t>
  </si>
  <si>
    <t>１億100万</t>
  </si>
  <si>
    <t>97億</t>
  </si>
  <si>
    <t>7900億</t>
  </si>
  <si>
    <t>9200億</t>
  </si>
  <si>
    <t>１兆800億</t>
  </si>
  <si>
    <t>は，</t>
  </si>
  <si>
    <t>に当てはまる数を書きましょう。</t>
  </si>
  <si>
    <t>◆</t>
  </si>
  <si>
    <t>億の１００００倍の数は，</t>
  </si>
  <si>
    <t>です。</t>
  </si>
  <si>
    <t>億は，</t>
  </si>
  <si>
    <t>万の</t>
  </si>
  <si>
    <t>倍の数です。</t>
  </si>
  <si>
    <t>②</t>
  </si>
  <si>
    <t>万の１００００倍の数は，</t>
  </si>
  <si>
    <t>④</t>
  </si>
  <si>
    <t>⑤</t>
  </si>
  <si>
    <t>⑥</t>
  </si>
  <si>
    <t>⑦</t>
  </si>
  <si>
    <t>⑧</t>
  </si>
  <si>
    <t>⑨</t>
  </si>
  <si>
    <t>⑩</t>
  </si>
  <si>
    <t>を</t>
  </si>
  <si>
    <t>個集めた数です。</t>
  </si>
  <si>
    <t>１兆</t>
  </si>
  <si>
    <t>１億</t>
  </si>
  <si>
    <t>兆</t>
  </si>
  <si>
    <t>兆は，</t>
  </si>
  <si>
    <t>億の</t>
  </si>
  <si>
    <t>大きな数①</t>
  </si>
  <si>
    <t>大きな数②</t>
  </si>
  <si>
    <t>大きな数③</t>
  </si>
  <si>
    <t>大きな数⑤</t>
  </si>
  <si>
    <t>大きな数④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</si>
</sst>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[DBNum1][$-411]General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  <numFmt numFmtId="185" formatCode="[DBNum3][$-411]0"/>
    <numFmt numFmtId="186" formatCode="0.0_);[Red]\(0.0\)"/>
    <numFmt numFmtId="187" formatCode="0.00_);[Red]\(0.00\)"/>
    <numFmt numFmtId="188" formatCode="0.00_ "/>
    <numFmt numFmtId="189" formatCode="0;[Red]0"/>
    <numFmt numFmtId="190" formatCode="0.000_ "/>
  </numFmts>
  <fonts count="54">
    <font>
      <sz val="11"/>
      <name val="ＭＳ Ｐ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20"/>
      <color indexed="10"/>
      <name val="ＭＳ 明朝"/>
      <family val="1"/>
    </font>
    <font>
      <sz val="14"/>
      <color indexed="10"/>
      <name val="ＭＳ 明朝"/>
      <family val="1"/>
    </font>
    <font>
      <sz val="14"/>
      <color indexed="9"/>
      <name val="ＭＳ 明朝"/>
      <family val="1"/>
    </font>
    <font>
      <sz val="22"/>
      <color indexed="10"/>
      <name val="ＭＳ 明朝"/>
      <family val="1"/>
    </font>
    <font>
      <sz val="14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6"/>
      <color indexed="8"/>
      <name val="ＭＳ 明朝"/>
      <family val="1"/>
    </font>
    <font>
      <sz val="16"/>
      <color indexed="9"/>
      <name val="ＭＳ 明朝"/>
      <family val="1"/>
    </font>
    <font>
      <sz val="16"/>
      <color indexed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4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" fillId="0" borderId="0">
      <alignment vertical="center"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63">
      <alignment vertical="center"/>
      <protection/>
    </xf>
    <xf numFmtId="0" fontId="3" fillId="0" borderId="0" xfId="63" applyFont="1">
      <alignment vertical="center"/>
      <protection/>
    </xf>
    <xf numFmtId="0" fontId="1" fillId="0" borderId="10" xfId="63" applyBorder="1">
      <alignment vertical="center"/>
      <protection/>
    </xf>
    <xf numFmtId="0" fontId="1" fillId="0" borderId="0" xfId="63" applyFont="1">
      <alignment vertical="center"/>
      <protection/>
    </xf>
    <xf numFmtId="0" fontId="4" fillId="0" borderId="10" xfId="63" applyFont="1" applyBorder="1">
      <alignment vertical="center"/>
      <protection/>
    </xf>
    <xf numFmtId="0" fontId="1" fillId="0" borderId="10" xfId="63" applyFont="1" applyBorder="1">
      <alignment vertical="center"/>
      <protection/>
    </xf>
    <xf numFmtId="0" fontId="4" fillId="0" borderId="0" xfId="63" applyFont="1" applyBorder="1">
      <alignment vertical="center"/>
      <protection/>
    </xf>
    <xf numFmtId="0" fontId="1" fillId="0" borderId="0" xfId="63" applyBorder="1">
      <alignment vertical="center"/>
      <protection/>
    </xf>
    <xf numFmtId="0" fontId="5" fillId="0" borderId="0" xfId="63" applyFont="1" applyAlignment="1">
      <alignment vertical="center"/>
      <protection/>
    </xf>
    <xf numFmtId="0" fontId="5" fillId="0" borderId="10" xfId="63" applyFont="1" applyBorder="1" applyAlignment="1">
      <alignment vertical="center"/>
      <protection/>
    </xf>
    <xf numFmtId="0" fontId="1" fillId="0" borderId="0" xfId="63" applyAlignment="1">
      <alignment vertical="center"/>
      <protection/>
    </xf>
    <xf numFmtId="0" fontId="1" fillId="0" borderId="0" xfId="63" applyFont="1" applyAlignment="1">
      <alignment vertical="center"/>
      <protection/>
    </xf>
    <xf numFmtId="0" fontId="1" fillId="0" borderId="0" xfId="63" applyFont="1" applyAlignment="1" quotePrefix="1">
      <alignment vertical="center"/>
      <protection/>
    </xf>
    <xf numFmtId="0" fontId="6" fillId="0" borderId="0" xfId="63" applyFont="1" applyBorder="1" applyAlignment="1">
      <alignment vertical="center"/>
      <protection/>
    </xf>
    <xf numFmtId="0" fontId="1" fillId="0" borderId="0" xfId="63" applyBorder="1" applyAlignment="1">
      <alignment vertical="center"/>
      <protection/>
    </xf>
    <xf numFmtId="0" fontId="1" fillId="0" borderId="11" xfId="63" applyBorder="1" applyAlignment="1">
      <alignment vertical="center"/>
      <protection/>
    </xf>
    <xf numFmtId="0" fontId="1" fillId="0" borderId="12" xfId="63" applyBorder="1" applyAlignment="1">
      <alignment vertical="center"/>
      <protection/>
    </xf>
    <xf numFmtId="0" fontId="1" fillId="0" borderId="13" xfId="63" applyFont="1" applyBorder="1" applyAlignment="1" quotePrefix="1">
      <alignment vertical="center"/>
      <protection/>
    </xf>
    <xf numFmtId="0" fontId="1" fillId="0" borderId="13" xfId="63" applyBorder="1" applyAlignment="1">
      <alignment vertical="center"/>
      <protection/>
    </xf>
    <xf numFmtId="178" fontId="1" fillId="0" borderId="0" xfId="63" applyNumberFormat="1" applyAlignment="1">
      <alignment vertical="center"/>
      <protection/>
    </xf>
    <xf numFmtId="0" fontId="7" fillId="0" borderId="0" xfId="63" applyFont="1" applyAlignment="1">
      <alignment vertical="center"/>
      <protection/>
    </xf>
    <xf numFmtId="178" fontId="8" fillId="0" borderId="0" xfId="63" applyNumberFormat="1" applyFont="1" applyAlignment="1">
      <alignment vertical="center"/>
      <protection/>
    </xf>
    <xf numFmtId="0" fontId="1" fillId="0" borderId="0" xfId="63" applyFont="1" applyBorder="1" applyAlignment="1" quotePrefix="1">
      <alignment vertical="center"/>
      <protection/>
    </xf>
    <xf numFmtId="0" fontId="1" fillId="0" borderId="0" xfId="63" applyAlignment="1" quotePrefix="1">
      <alignment vertical="center"/>
      <protection/>
    </xf>
    <xf numFmtId="0" fontId="11" fillId="0" borderId="0" xfId="63" applyFont="1">
      <alignment vertical="center"/>
      <protection/>
    </xf>
    <xf numFmtId="0" fontId="5" fillId="0" borderId="0" xfId="63" applyFont="1" applyAlignment="1" quotePrefix="1">
      <alignment vertical="center"/>
      <protection/>
    </xf>
    <xf numFmtId="0" fontId="1" fillId="0" borderId="0" xfId="63" applyFont="1" applyAlignment="1">
      <alignment horizontal="left" vertical="center"/>
      <protection/>
    </xf>
    <xf numFmtId="0" fontId="1" fillId="0" borderId="0" xfId="63" applyAlignment="1">
      <alignment horizontal="left" vertical="center"/>
      <protection/>
    </xf>
    <xf numFmtId="0" fontId="8" fillId="0" borderId="0" xfId="63" applyFont="1">
      <alignment vertical="center"/>
      <protection/>
    </xf>
    <xf numFmtId="0" fontId="8" fillId="0" borderId="0" xfId="63" applyFont="1" applyAlignment="1">
      <alignment horizontal="center" vertical="center"/>
      <protection/>
    </xf>
    <xf numFmtId="0" fontId="8" fillId="0" borderId="0" xfId="63" applyFont="1" applyAlignment="1">
      <alignment vertical="center"/>
      <protection/>
    </xf>
    <xf numFmtId="0" fontId="8" fillId="0" borderId="0" xfId="63" applyFont="1" applyAlignment="1">
      <alignment horizontal="right" vertical="center"/>
      <protection/>
    </xf>
    <xf numFmtId="0" fontId="8" fillId="0" borderId="0" xfId="63" applyFont="1" applyAlignment="1">
      <alignment horizontal="left" vertical="center"/>
      <protection/>
    </xf>
    <xf numFmtId="0" fontId="8" fillId="0" borderId="14" xfId="63" applyFont="1" applyBorder="1" applyAlignment="1">
      <alignment vertical="center"/>
      <protection/>
    </xf>
    <xf numFmtId="0" fontId="8" fillId="0" borderId="15" xfId="63" applyFont="1" applyBorder="1" applyAlignment="1">
      <alignment horizontal="center" vertical="center"/>
      <protection/>
    </xf>
    <xf numFmtId="0" fontId="8" fillId="0" borderId="15" xfId="63" applyFont="1" applyBorder="1" applyAlignment="1">
      <alignment horizontal="left" vertical="center"/>
      <protection/>
    </xf>
    <xf numFmtId="0" fontId="1" fillId="0" borderId="0" xfId="0" applyFont="1" applyAlignment="1">
      <alignment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8" fillId="0" borderId="18" xfId="0" applyFont="1" applyBorder="1" applyAlignment="1">
      <alignment horizontal="right" vertical="center"/>
    </xf>
    <xf numFmtId="0" fontId="1" fillId="0" borderId="17" xfId="63" applyBorder="1">
      <alignment vertical="center"/>
      <protection/>
    </xf>
    <xf numFmtId="0" fontId="1" fillId="0" borderId="0" xfId="63" applyFont="1" quotePrefix="1">
      <alignment vertical="center"/>
      <protection/>
    </xf>
    <xf numFmtId="178" fontId="1" fillId="0" borderId="0" xfId="63" applyNumberFormat="1" applyFont="1" applyBorder="1" applyAlignment="1">
      <alignment horizontal="center" vertical="center"/>
      <protection/>
    </xf>
    <xf numFmtId="0" fontId="5" fillId="0" borderId="0" xfId="63" applyFont="1" applyBorder="1" applyAlignment="1">
      <alignment vertical="center"/>
      <protection/>
    </xf>
    <xf numFmtId="178" fontId="1" fillId="0" borderId="0" xfId="63" applyNumberFormat="1" applyBorder="1" applyAlignment="1">
      <alignment vertical="center"/>
      <protection/>
    </xf>
    <xf numFmtId="178" fontId="1" fillId="0" borderId="0" xfId="63" applyNumberFormat="1" applyFont="1" applyBorder="1" applyAlignment="1">
      <alignment vertical="center"/>
      <protection/>
    </xf>
    <xf numFmtId="0" fontId="1" fillId="0" borderId="0" xfId="63" applyFont="1" applyBorder="1" applyAlignment="1">
      <alignment vertical="center"/>
      <protection/>
    </xf>
    <xf numFmtId="0" fontId="1" fillId="0" borderId="19" xfId="63" applyBorder="1" applyAlignment="1">
      <alignment vertical="center"/>
      <protection/>
    </xf>
    <xf numFmtId="0" fontId="1" fillId="0" borderId="20" xfId="63" applyBorder="1" applyAlignment="1">
      <alignment vertical="center"/>
      <protection/>
    </xf>
    <xf numFmtId="0" fontId="1" fillId="0" borderId="21" xfId="63" applyBorder="1" applyAlignment="1">
      <alignment vertical="center"/>
      <protection/>
    </xf>
    <xf numFmtId="0" fontId="1" fillId="0" borderId="20" xfId="63" applyFont="1" applyBorder="1" applyAlignment="1">
      <alignment vertical="center"/>
      <protection/>
    </xf>
    <xf numFmtId="0" fontId="1" fillId="0" borderId="0" xfId="63" applyNumberFormat="1" applyBorder="1" applyAlignment="1">
      <alignment vertical="center"/>
      <protection/>
    </xf>
    <xf numFmtId="0" fontId="8" fillId="0" borderId="20" xfId="63" applyFont="1" applyBorder="1" applyAlignment="1">
      <alignment vertical="center"/>
      <protection/>
    </xf>
    <xf numFmtId="0" fontId="15" fillId="0" borderId="0" xfId="62">
      <alignment vertical="center"/>
      <protection/>
    </xf>
    <xf numFmtId="0" fontId="3" fillId="0" borderId="0" xfId="62" applyFont="1">
      <alignment vertical="center"/>
      <protection/>
    </xf>
    <xf numFmtId="0" fontId="15" fillId="0" borderId="10" xfId="62" applyBorder="1">
      <alignment vertical="center"/>
      <protection/>
    </xf>
    <xf numFmtId="0" fontId="15" fillId="0" borderId="0" xfId="62" applyBorder="1" applyAlignment="1">
      <alignment vertical="center"/>
      <protection/>
    </xf>
    <xf numFmtId="0" fontId="3" fillId="0" borderId="0" xfId="62" applyFont="1" quotePrefix="1">
      <alignment vertical="center"/>
      <protection/>
    </xf>
    <xf numFmtId="0" fontId="15" fillId="0" borderId="0" xfId="62" applyBorder="1">
      <alignment vertical="center"/>
      <protection/>
    </xf>
    <xf numFmtId="0" fontId="15" fillId="0" borderId="0" xfId="62" applyBorder="1" applyAlignment="1">
      <alignment horizontal="center" vertical="center"/>
      <protection/>
    </xf>
    <xf numFmtId="0" fontId="4" fillId="0" borderId="10" xfId="62" applyFont="1" applyBorder="1">
      <alignment vertical="center"/>
      <protection/>
    </xf>
    <xf numFmtId="0" fontId="15" fillId="0" borderId="15" xfId="62" applyBorder="1">
      <alignment vertical="center"/>
      <protection/>
    </xf>
    <xf numFmtId="0" fontId="4" fillId="0" borderId="0" xfId="62" applyFont="1" applyBorder="1">
      <alignment vertical="center"/>
      <protection/>
    </xf>
    <xf numFmtId="0" fontId="15" fillId="0" borderId="0" xfId="62" applyFont="1" applyBorder="1" applyAlignment="1">
      <alignment horizontal="center" vertical="center"/>
      <protection/>
    </xf>
    <xf numFmtId="0" fontId="15" fillId="0" borderId="0" xfId="62" applyFont="1" applyBorder="1">
      <alignment vertical="center"/>
      <protection/>
    </xf>
    <xf numFmtId="0" fontId="15" fillId="0" borderId="0" xfId="62" applyFont="1" applyBorder="1" applyAlignment="1">
      <alignment vertical="center"/>
      <protection/>
    </xf>
    <xf numFmtId="0" fontId="16" fillId="0" borderId="0" xfId="62" applyFont="1" applyBorder="1" applyAlignment="1">
      <alignment horizontal="center" vertical="center"/>
      <protection/>
    </xf>
    <xf numFmtId="0" fontId="17" fillId="0" borderId="0" xfId="62" applyFont="1" applyBorder="1" applyAlignment="1">
      <alignment horizontal="center" vertical="center"/>
      <protection/>
    </xf>
    <xf numFmtId="0" fontId="15" fillId="0" borderId="22" xfId="62" applyFont="1" applyBorder="1" applyAlignment="1">
      <alignment horizontal="center" vertical="center"/>
      <protection/>
    </xf>
    <xf numFmtId="0" fontId="16" fillId="0" borderId="23" xfId="62" applyFont="1" applyBorder="1" applyAlignment="1">
      <alignment horizontal="center" vertical="center"/>
      <protection/>
    </xf>
    <xf numFmtId="0" fontId="15" fillId="0" borderId="22" xfId="62" applyBorder="1" applyAlignment="1">
      <alignment horizontal="center" vertical="center"/>
      <protection/>
    </xf>
    <xf numFmtId="0" fontId="15" fillId="0" borderId="23" xfId="62" applyFont="1" applyBorder="1" applyAlignment="1">
      <alignment horizontal="center" vertical="center"/>
      <protection/>
    </xf>
    <xf numFmtId="0" fontId="16" fillId="0" borderId="22" xfId="62" applyFont="1" applyBorder="1" applyAlignment="1">
      <alignment horizontal="center" vertical="center"/>
      <protection/>
    </xf>
    <xf numFmtId="0" fontId="17" fillId="0" borderId="22" xfId="62" applyFont="1" applyBorder="1" applyAlignment="1">
      <alignment horizontal="center" vertical="center"/>
      <protection/>
    </xf>
    <xf numFmtId="0" fontId="15" fillId="0" borderId="22" xfId="62" applyFont="1" applyBorder="1" applyAlignment="1">
      <alignment vertical="center"/>
      <protection/>
    </xf>
    <xf numFmtId="0" fontId="15" fillId="0" borderId="24" xfId="62" applyFont="1" applyBorder="1" applyAlignment="1">
      <alignment vertical="center"/>
      <protection/>
    </xf>
    <xf numFmtId="0" fontId="15" fillId="0" borderId="25" xfId="62" applyFont="1" applyBorder="1" applyAlignment="1">
      <alignment vertical="center"/>
      <protection/>
    </xf>
    <xf numFmtId="0" fontId="15" fillId="0" borderId="26" xfId="62" applyFont="1" applyBorder="1" applyAlignment="1">
      <alignment vertical="center"/>
      <protection/>
    </xf>
    <xf numFmtId="0" fontId="15" fillId="0" borderId="26" xfId="62" applyFont="1" applyBorder="1">
      <alignment vertical="center"/>
      <protection/>
    </xf>
    <xf numFmtId="0" fontId="15" fillId="0" borderId="27" xfId="62" applyFont="1" applyBorder="1" applyAlignment="1">
      <alignment vertical="center"/>
      <protection/>
    </xf>
    <xf numFmtId="0" fontId="15" fillId="0" borderId="26" xfId="62" applyBorder="1">
      <alignment vertical="center"/>
      <protection/>
    </xf>
    <xf numFmtId="0" fontId="15" fillId="0" borderId="27" xfId="62" applyBorder="1">
      <alignment vertical="center"/>
      <protection/>
    </xf>
    <xf numFmtId="0" fontId="15" fillId="0" borderId="24" xfId="62" applyBorder="1">
      <alignment vertical="center"/>
      <protection/>
    </xf>
    <xf numFmtId="0" fontId="15" fillId="0" borderId="25" xfId="62" applyBorder="1">
      <alignment vertical="center"/>
      <protection/>
    </xf>
    <xf numFmtId="0" fontId="15" fillId="0" borderId="24" xfId="62" applyFont="1" applyBorder="1">
      <alignment vertical="center"/>
      <protection/>
    </xf>
    <xf numFmtId="0" fontId="17" fillId="0" borderId="28" xfId="62" applyFont="1" applyBorder="1" applyAlignment="1">
      <alignment horizontal="center" vertical="center"/>
      <protection/>
    </xf>
    <xf numFmtId="0" fontId="16" fillId="0" borderId="28" xfId="62" applyFont="1" applyBorder="1" applyAlignment="1">
      <alignment horizontal="center" vertical="center"/>
      <protection/>
    </xf>
    <xf numFmtId="0" fontId="15" fillId="0" borderId="28" xfId="62" applyBorder="1">
      <alignment vertical="center"/>
      <protection/>
    </xf>
    <xf numFmtId="0" fontId="15" fillId="0" borderId="29" xfId="62" applyFont="1" applyBorder="1" applyAlignment="1">
      <alignment vertical="center"/>
      <protection/>
    </xf>
    <xf numFmtId="0" fontId="15" fillId="0" borderId="25" xfId="62" applyFont="1" applyBorder="1">
      <alignment vertical="center"/>
      <protection/>
    </xf>
    <xf numFmtId="0" fontId="15" fillId="0" borderId="30" xfId="62" applyBorder="1">
      <alignment vertical="center"/>
      <protection/>
    </xf>
    <xf numFmtId="0" fontId="7" fillId="0" borderId="0" xfId="62" applyFont="1" applyAlignment="1">
      <alignment vertical="center"/>
      <protection/>
    </xf>
    <xf numFmtId="0" fontId="15" fillId="0" borderId="0" xfId="62" applyAlignment="1">
      <alignment vertical="center"/>
      <protection/>
    </xf>
    <xf numFmtId="0" fontId="15" fillId="0" borderId="31" xfId="62" applyBorder="1" applyAlignment="1">
      <alignment horizontal="center" vertical="center"/>
      <protection/>
    </xf>
    <xf numFmtId="0" fontId="15" fillId="0" borderId="16" xfId="62" applyBorder="1" applyAlignment="1">
      <alignment horizontal="center" vertical="center"/>
      <protection/>
    </xf>
    <xf numFmtId="0" fontId="17" fillId="0" borderId="0" xfId="62" applyFont="1" applyBorder="1" applyAlignment="1">
      <alignment vertical="center"/>
      <protection/>
    </xf>
    <xf numFmtId="0" fontId="1" fillId="0" borderId="0" xfId="63" applyBorder="1" applyAlignment="1">
      <alignment horizontal="center" vertical="center"/>
      <protection/>
    </xf>
    <xf numFmtId="0" fontId="1" fillId="0" borderId="0" xfId="63" applyAlignment="1">
      <alignment horizontal="right" vertical="center"/>
      <protection/>
    </xf>
    <xf numFmtId="0" fontId="1" fillId="0" borderId="20" xfId="63" applyBorder="1">
      <alignment vertical="center"/>
      <protection/>
    </xf>
    <xf numFmtId="0" fontId="53" fillId="0" borderId="19" xfId="63" applyFont="1" applyBorder="1" applyAlignment="1">
      <alignment vertical="center"/>
      <protection/>
    </xf>
    <xf numFmtId="0" fontId="53" fillId="0" borderId="20" xfId="63" applyFont="1" applyBorder="1" applyAlignment="1">
      <alignment vertical="center"/>
      <protection/>
    </xf>
    <xf numFmtId="0" fontId="53" fillId="0" borderId="21" xfId="63" applyFont="1" applyBorder="1" applyAlignment="1">
      <alignment vertical="center"/>
      <protection/>
    </xf>
    <xf numFmtId="177" fontId="10" fillId="0" borderId="0" xfId="63" applyNumberFormat="1" applyFont="1" applyAlignment="1">
      <alignment horizontal="right" vertical="center"/>
      <protection/>
    </xf>
    <xf numFmtId="0" fontId="8" fillId="0" borderId="19" xfId="63" applyNumberFormat="1" applyFont="1" applyBorder="1" applyAlignment="1">
      <alignment horizontal="center" vertical="center"/>
      <protection/>
    </xf>
    <xf numFmtId="0" fontId="8" fillId="0" borderId="20" xfId="63" applyNumberFormat="1" applyFont="1" applyBorder="1" applyAlignment="1">
      <alignment horizontal="center" vertical="center"/>
      <protection/>
    </xf>
    <xf numFmtId="0" fontId="8" fillId="0" borderId="21" xfId="63" applyNumberFormat="1" applyFont="1" applyBorder="1" applyAlignment="1">
      <alignment horizontal="center" vertical="center"/>
      <protection/>
    </xf>
    <xf numFmtId="0" fontId="1" fillId="0" borderId="0" xfId="63" applyNumberFormat="1" applyBorder="1" applyAlignment="1">
      <alignment horizontal="center" vertical="center" shrinkToFit="1"/>
      <protection/>
    </xf>
    <xf numFmtId="178" fontId="8" fillId="0" borderId="19" xfId="63" applyNumberFormat="1" applyFont="1" applyBorder="1" applyAlignment="1">
      <alignment horizontal="center" vertical="center" wrapText="1"/>
      <protection/>
    </xf>
    <xf numFmtId="178" fontId="8" fillId="0" borderId="20" xfId="63" applyNumberFormat="1" applyFont="1" applyBorder="1" applyAlignment="1">
      <alignment horizontal="center" vertical="center"/>
      <protection/>
    </xf>
    <xf numFmtId="178" fontId="8" fillId="0" borderId="21" xfId="63" applyNumberFormat="1" applyFont="1" applyBorder="1" applyAlignment="1">
      <alignment horizontal="center" vertical="center"/>
      <protection/>
    </xf>
    <xf numFmtId="0" fontId="1" fillId="0" borderId="20" xfId="63" applyBorder="1" applyAlignment="1">
      <alignment horizontal="center" vertical="center"/>
      <protection/>
    </xf>
    <xf numFmtId="0" fontId="1" fillId="0" borderId="21" xfId="63" applyBorder="1" applyAlignment="1">
      <alignment horizontal="center" vertical="center"/>
      <protection/>
    </xf>
    <xf numFmtId="0" fontId="1" fillId="0" borderId="19" xfId="63" applyBorder="1" applyAlignment="1">
      <alignment horizontal="center" vertical="center"/>
      <protection/>
    </xf>
    <xf numFmtId="178" fontId="1" fillId="0" borderId="0" xfId="63" applyNumberFormat="1" applyAlignment="1">
      <alignment horizontal="left" vertical="center"/>
      <protection/>
    </xf>
    <xf numFmtId="179" fontId="10" fillId="0" borderId="0" xfId="63" applyNumberFormat="1" applyFont="1" applyAlignment="1">
      <alignment horizontal="right" vertical="center"/>
      <protection/>
    </xf>
    <xf numFmtId="0" fontId="1" fillId="0" borderId="32" xfId="63" applyBorder="1" applyAlignment="1">
      <alignment horizontal="center" vertical="center"/>
      <protection/>
    </xf>
    <xf numFmtId="0" fontId="1" fillId="0" borderId="0" xfId="63" applyBorder="1" applyAlignment="1">
      <alignment horizontal="center" vertical="center"/>
      <protection/>
    </xf>
    <xf numFmtId="0" fontId="5" fillId="0" borderId="33" xfId="63" applyFont="1" applyBorder="1" applyAlignment="1">
      <alignment horizontal="center" vertical="center"/>
      <protection/>
    </xf>
    <xf numFmtId="0" fontId="1" fillId="0" borderId="0" xfId="63" applyAlignment="1">
      <alignment horizontal="center" vertical="center"/>
      <protection/>
    </xf>
    <xf numFmtId="178" fontId="1" fillId="0" borderId="19" xfId="63" applyNumberFormat="1" applyFont="1" applyBorder="1" applyAlignment="1">
      <alignment horizontal="center" vertical="center"/>
      <protection/>
    </xf>
    <xf numFmtId="178" fontId="1" fillId="0" borderId="20" xfId="63" applyNumberFormat="1" applyFont="1" applyBorder="1" applyAlignment="1">
      <alignment horizontal="center" vertical="center"/>
      <protection/>
    </xf>
    <xf numFmtId="178" fontId="1" fillId="0" borderId="21" xfId="63" applyNumberFormat="1" applyFont="1" applyBorder="1" applyAlignment="1">
      <alignment horizontal="center" vertical="center"/>
      <protection/>
    </xf>
    <xf numFmtId="0" fontId="1" fillId="0" borderId="20" xfId="63" applyFont="1" applyBorder="1" applyAlignment="1">
      <alignment horizontal="center" vertical="center"/>
      <protection/>
    </xf>
    <xf numFmtId="178" fontId="1" fillId="0" borderId="10" xfId="63" applyNumberFormat="1" applyFont="1" applyBorder="1" applyAlignment="1">
      <alignment horizontal="center" vertical="center" textRotation="255" shrinkToFit="1"/>
      <protection/>
    </xf>
    <xf numFmtId="178" fontId="1" fillId="0" borderId="10" xfId="63" applyNumberFormat="1" applyBorder="1" applyAlignment="1">
      <alignment horizontal="center" vertical="center" textRotation="255" shrinkToFit="1"/>
      <protection/>
    </xf>
    <xf numFmtId="178" fontId="1" fillId="0" borderId="0" xfId="63" applyNumberFormat="1" applyBorder="1" applyAlignment="1">
      <alignment horizontal="left" vertical="center" shrinkToFit="1"/>
      <protection/>
    </xf>
    <xf numFmtId="0" fontId="1" fillId="0" borderId="34" xfId="63" applyBorder="1" applyAlignment="1">
      <alignment horizontal="center" vertical="center"/>
      <protection/>
    </xf>
    <xf numFmtId="178" fontId="1" fillId="0" borderId="0" xfId="63" applyNumberFormat="1" applyBorder="1" applyAlignment="1">
      <alignment horizontal="left" vertical="center"/>
      <protection/>
    </xf>
    <xf numFmtId="178" fontId="1" fillId="0" borderId="10" xfId="63" applyNumberFormat="1" applyBorder="1" applyAlignment="1">
      <alignment horizontal="left" vertical="center"/>
      <protection/>
    </xf>
    <xf numFmtId="0" fontId="1" fillId="0" borderId="10" xfId="63" applyBorder="1" applyAlignment="1">
      <alignment vertical="center"/>
      <protection/>
    </xf>
    <xf numFmtId="0" fontId="1" fillId="0" borderId="0" xfId="63" applyFont="1" applyAlignment="1">
      <alignment horizontal="center" vertical="center"/>
      <protection/>
    </xf>
    <xf numFmtId="0" fontId="18" fillId="0" borderId="19" xfId="62" applyFont="1" applyBorder="1" applyAlignment="1">
      <alignment horizontal="center" vertical="center"/>
      <protection/>
    </xf>
    <xf numFmtId="0" fontId="18" fillId="0" borderId="20" xfId="62" applyFont="1" applyBorder="1" applyAlignment="1">
      <alignment horizontal="center" vertical="center"/>
      <protection/>
    </xf>
    <xf numFmtId="0" fontId="18" fillId="0" borderId="21" xfId="62" applyFont="1" applyBorder="1" applyAlignment="1">
      <alignment horizontal="center" vertical="center"/>
      <protection/>
    </xf>
    <xf numFmtId="0" fontId="15" fillId="0" borderId="0" xfId="62" applyFont="1" applyBorder="1" applyAlignment="1">
      <alignment horizontal="center" vertical="center"/>
      <protection/>
    </xf>
    <xf numFmtId="0" fontId="16" fillId="0" borderId="0" xfId="62" applyFont="1" applyBorder="1" applyAlignment="1">
      <alignment horizontal="center" vertical="center"/>
      <protection/>
    </xf>
    <xf numFmtId="0" fontId="17" fillId="0" borderId="19" xfId="62" applyFont="1" applyBorder="1" applyAlignment="1">
      <alignment horizontal="center" vertical="center"/>
      <protection/>
    </xf>
    <xf numFmtId="0" fontId="17" fillId="0" borderId="20" xfId="62" applyFont="1" applyBorder="1" applyAlignment="1">
      <alignment horizontal="center" vertical="center"/>
      <protection/>
    </xf>
    <xf numFmtId="0" fontId="17" fillId="0" borderId="21" xfId="62" applyFont="1" applyBorder="1" applyAlignment="1">
      <alignment horizontal="center" vertical="center"/>
      <protection/>
    </xf>
    <xf numFmtId="0" fontId="15" fillId="0" borderId="0" xfId="62" applyFont="1" applyBorder="1" applyAlignment="1">
      <alignment horizontal="center" vertical="center" shrinkToFit="1"/>
      <protection/>
    </xf>
    <xf numFmtId="0" fontId="15" fillId="0" borderId="19" xfId="62" applyBorder="1" applyAlignment="1">
      <alignment horizontal="center" vertical="center"/>
      <protection/>
    </xf>
    <xf numFmtId="0" fontId="15" fillId="0" borderId="20" xfId="62" applyBorder="1" applyAlignment="1">
      <alignment horizontal="center" vertical="center"/>
      <protection/>
    </xf>
    <xf numFmtId="0" fontId="15" fillId="0" borderId="21" xfId="62" applyBorder="1" applyAlignment="1">
      <alignment horizontal="center" vertical="center"/>
      <protection/>
    </xf>
    <xf numFmtId="0" fontId="15" fillId="0" borderId="10" xfId="62" applyBorder="1" applyAlignment="1">
      <alignment horizontal="center" vertical="center"/>
      <protection/>
    </xf>
    <xf numFmtId="0" fontId="17" fillId="0" borderId="0" xfId="62" applyFont="1" applyBorder="1" applyAlignment="1">
      <alignment horizontal="center" vertical="center"/>
      <protection/>
    </xf>
    <xf numFmtId="0" fontId="16" fillId="0" borderId="19" xfId="62" applyFont="1" applyBorder="1" applyAlignment="1">
      <alignment horizontal="center" vertical="center"/>
      <protection/>
    </xf>
    <xf numFmtId="0" fontId="16" fillId="0" borderId="20" xfId="62" applyFont="1" applyBorder="1" applyAlignment="1">
      <alignment horizontal="center" vertical="center"/>
      <protection/>
    </xf>
    <xf numFmtId="0" fontId="16" fillId="0" borderId="21" xfId="62" applyFont="1" applyBorder="1" applyAlignment="1">
      <alignment horizontal="center" vertical="center"/>
      <protection/>
    </xf>
    <xf numFmtId="0" fontId="15" fillId="0" borderId="19" xfId="62" applyFont="1" applyBorder="1" applyAlignment="1">
      <alignment horizontal="center" vertical="center"/>
      <protection/>
    </xf>
    <xf numFmtId="0" fontId="15" fillId="0" borderId="20" xfId="62" applyFont="1" applyBorder="1" applyAlignment="1">
      <alignment horizontal="center" vertical="center"/>
      <protection/>
    </xf>
    <xf numFmtId="0" fontId="15" fillId="0" borderId="21" xfId="62" applyFont="1" applyBorder="1" applyAlignment="1">
      <alignment horizontal="center" vertical="center"/>
      <protection/>
    </xf>
    <xf numFmtId="178" fontId="1" fillId="0" borderId="0" xfId="63" applyNumberFormat="1" applyAlignment="1">
      <alignment horizontal="center" vertical="center"/>
      <protection/>
    </xf>
    <xf numFmtId="178" fontId="8" fillId="0" borderId="0" xfId="63" applyNumberFormat="1" applyFont="1" applyAlignment="1">
      <alignment horizontal="center" vertical="center"/>
      <protection/>
    </xf>
    <xf numFmtId="178" fontId="1" fillId="0" borderId="10" xfId="63" applyNumberFormat="1" applyBorder="1" applyAlignment="1">
      <alignment horizontal="center" vertical="center"/>
      <protection/>
    </xf>
    <xf numFmtId="178" fontId="1" fillId="0" borderId="10" xfId="63" applyNumberFormat="1" applyFont="1" applyBorder="1" applyAlignment="1">
      <alignment horizontal="center" vertical="center"/>
      <protection/>
    </xf>
    <xf numFmtId="178" fontId="1" fillId="0" borderId="0" xfId="63" applyNumberFormat="1" applyFont="1" applyBorder="1" applyAlignment="1">
      <alignment horizontal="center" vertical="center"/>
      <protection/>
    </xf>
    <xf numFmtId="178" fontId="1" fillId="0" borderId="0" xfId="63" applyNumberFormat="1" applyBorder="1" applyAlignment="1">
      <alignment horizontal="center" vertical="center"/>
      <protection/>
    </xf>
    <xf numFmtId="0" fontId="9" fillId="0" borderId="0" xfId="63" applyFont="1" applyAlignment="1">
      <alignment horizontal="center" vertical="center"/>
      <protection/>
    </xf>
    <xf numFmtId="0" fontId="1" fillId="0" borderId="0" xfId="63" applyFont="1" applyAlignment="1">
      <alignment horizontal="left" vertical="center"/>
      <protection/>
    </xf>
    <xf numFmtId="0" fontId="1" fillId="0" borderId="0" xfId="63" applyFont="1" applyAlignment="1">
      <alignment horizontal="right" vertical="center"/>
      <protection/>
    </xf>
    <xf numFmtId="0" fontId="1" fillId="0" borderId="0" xfId="63" applyAlignment="1">
      <alignment horizontal="right" vertical="center"/>
      <protection/>
    </xf>
    <xf numFmtId="0" fontId="1" fillId="0" borderId="0" xfId="63" applyAlignment="1">
      <alignment horizontal="left" vertical="center"/>
      <protection/>
    </xf>
    <xf numFmtId="0" fontId="8" fillId="0" borderId="0" xfId="63" applyFont="1" applyBorder="1" applyAlignment="1">
      <alignment horizontal="right" vertical="center"/>
      <protection/>
    </xf>
    <xf numFmtId="0" fontId="8" fillId="0" borderId="35" xfId="63" applyFont="1" applyBorder="1" applyAlignment="1">
      <alignment horizontal="right" vertical="center"/>
      <protection/>
    </xf>
    <xf numFmtId="0" fontId="8" fillId="0" borderId="0" xfId="63" applyFont="1" applyAlignment="1">
      <alignment horizontal="center" vertical="center"/>
      <protection/>
    </xf>
    <xf numFmtId="0" fontId="8" fillId="0" borderId="0" xfId="63" applyFont="1" applyAlignment="1">
      <alignment horizontal="right" vertical="center"/>
      <protection/>
    </xf>
    <xf numFmtId="0" fontId="8" fillId="0" borderId="36" xfId="0" applyFont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35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8" fillId="0" borderId="15" xfId="63" applyFont="1" applyBorder="1" applyAlignment="1">
      <alignment horizontal="right" vertical="center"/>
      <protection/>
    </xf>
    <xf numFmtId="0" fontId="8" fillId="0" borderId="38" xfId="63" applyFont="1" applyBorder="1" applyAlignment="1">
      <alignment horizontal="center" vertical="center"/>
      <protection/>
    </xf>
    <xf numFmtId="0" fontId="8" fillId="0" borderId="39" xfId="63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right" vertical="center"/>
    </xf>
    <xf numFmtId="0" fontId="8" fillId="0" borderId="40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53" fillId="0" borderId="19" xfId="63" applyFont="1" applyBorder="1" applyAlignment="1">
      <alignment horizontal="center" vertical="center"/>
      <protection/>
    </xf>
    <xf numFmtId="0" fontId="53" fillId="0" borderId="20" xfId="63" applyFont="1" applyBorder="1" applyAlignment="1">
      <alignment horizontal="center" vertical="center"/>
      <protection/>
    </xf>
    <xf numFmtId="0" fontId="53" fillId="0" borderId="21" xfId="63" applyFont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nen-exceldrill-(10)" xfId="62"/>
    <cellStyle name="標準_ワークシート書式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28</xdr:row>
      <xdr:rowOff>38100</xdr:rowOff>
    </xdr:from>
    <xdr:to>
      <xdr:col>3</xdr:col>
      <xdr:colOff>66675</xdr:colOff>
      <xdr:row>28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504825" y="8743950"/>
          <a:ext cx="104775" cy="19050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28</xdr:row>
      <xdr:rowOff>38100</xdr:rowOff>
    </xdr:from>
    <xdr:to>
      <xdr:col>16</xdr:col>
      <xdr:colOff>57150</xdr:colOff>
      <xdr:row>28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2847975" y="8743950"/>
          <a:ext cx="104775" cy="19050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123825</xdr:colOff>
      <xdr:row>28</xdr:row>
      <xdr:rowOff>38100</xdr:rowOff>
    </xdr:from>
    <xdr:to>
      <xdr:col>32</xdr:col>
      <xdr:colOff>47625</xdr:colOff>
      <xdr:row>28</xdr:row>
      <xdr:rowOff>228600</xdr:rowOff>
    </xdr:to>
    <xdr:sp>
      <xdr:nvSpPr>
        <xdr:cNvPr id="3" name="AutoShape 3"/>
        <xdr:cNvSpPr>
          <a:spLocks/>
        </xdr:cNvSpPr>
      </xdr:nvSpPr>
      <xdr:spPr>
        <a:xfrm>
          <a:off x="5734050" y="8743950"/>
          <a:ext cx="104775" cy="19050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10</xdr:row>
      <xdr:rowOff>38100</xdr:rowOff>
    </xdr:from>
    <xdr:to>
      <xdr:col>7</xdr:col>
      <xdr:colOff>47625</xdr:colOff>
      <xdr:row>10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1209675" y="2495550"/>
          <a:ext cx="104775" cy="19050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123825</xdr:colOff>
      <xdr:row>10</xdr:row>
      <xdr:rowOff>38100</xdr:rowOff>
    </xdr:from>
    <xdr:to>
      <xdr:col>18</xdr:col>
      <xdr:colOff>47625</xdr:colOff>
      <xdr:row>10</xdr:row>
      <xdr:rowOff>228600</xdr:rowOff>
    </xdr:to>
    <xdr:sp>
      <xdr:nvSpPr>
        <xdr:cNvPr id="5" name="AutoShape 5"/>
        <xdr:cNvSpPr>
          <a:spLocks/>
        </xdr:cNvSpPr>
      </xdr:nvSpPr>
      <xdr:spPr>
        <a:xfrm>
          <a:off x="3200400" y="2495550"/>
          <a:ext cx="104775" cy="19050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10</xdr:row>
      <xdr:rowOff>38100</xdr:rowOff>
    </xdr:from>
    <xdr:to>
      <xdr:col>26</xdr:col>
      <xdr:colOff>47625</xdr:colOff>
      <xdr:row>10</xdr:row>
      <xdr:rowOff>228600</xdr:rowOff>
    </xdr:to>
    <xdr:sp>
      <xdr:nvSpPr>
        <xdr:cNvPr id="6" name="AutoShape 6"/>
        <xdr:cNvSpPr>
          <a:spLocks/>
        </xdr:cNvSpPr>
      </xdr:nvSpPr>
      <xdr:spPr>
        <a:xfrm>
          <a:off x="4648200" y="2495550"/>
          <a:ext cx="104775" cy="19050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59</xdr:row>
      <xdr:rowOff>38100</xdr:rowOff>
    </xdr:from>
    <xdr:to>
      <xdr:col>3</xdr:col>
      <xdr:colOff>57150</xdr:colOff>
      <xdr:row>59</xdr:row>
      <xdr:rowOff>228600</xdr:rowOff>
    </xdr:to>
    <xdr:sp>
      <xdr:nvSpPr>
        <xdr:cNvPr id="7" name="AutoShape 7"/>
        <xdr:cNvSpPr>
          <a:spLocks/>
        </xdr:cNvSpPr>
      </xdr:nvSpPr>
      <xdr:spPr>
        <a:xfrm>
          <a:off x="495300" y="18621375"/>
          <a:ext cx="104775" cy="19050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59</xdr:row>
      <xdr:rowOff>38100</xdr:rowOff>
    </xdr:from>
    <xdr:to>
      <xdr:col>16</xdr:col>
      <xdr:colOff>57150</xdr:colOff>
      <xdr:row>59</xdr:row>
      <xdr:rowOff>228600</xdr:rowOff>
    </xdr:to>
    <xdr:sp>
      <xdr:nvSpPr>
        <xdr:cNvPr id="8" name="AutoShape 8"/>
        <xdr:cNvSpPr>
          <a:spLocks/>
        </xdr:cNvSpPr>
      </xdr:nvSpPr>
      <xdr:spPr>
        <a:xfrm>
          <a:off x="2847975" y="18621375"/>
          <a:ext cx="104775" cy="19050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123825</xdr:colOff>
      <xdr:row>59</xdr:row>
      <xdr:rowOff>38100</xdr:rowOff>
    </xdr:from>
    <xdr:to>
      <xdr:col>32</xdr:col>
      <xdr:colOff>47625</xdr:colOff>
      <xdr:row>59</xdr:row>
      <xdr:rowOff>228600</xdr:rowOff>
    </xdr:to>
    <xdr:sp>
      <xdr:nvSpPr>
        <xdr:cNvPr id="9" name="AutoShape 9"/>
        <xdr:cNvSpPr>
          <a:spLocks/>
        </xdr:cNvSpPr>
      </xdr:nvSpPr>
      <xdr:spPr>
        <a:xfrm>
          <a:off x="5734050" y="18621375"/>
          <a:ext cx="104775" cy="19050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41</xdr:row>
      <xdr:rowOff>38100</xdr:rowOff>
    </xdr:from>
    <xdr:to>
      <xdr:col>7</xdr:col>
      <xdr:colOff>47625</xdr:colOff>
      <xdr:row>41</xdr:row>
      <xdr:rowOff>228600</xdr:rowOff>
    </xdr:to>
    <xdr:sp>
      <xdr:nvSpPr>
        <xdr:cNvPr id="10" name="AutoShape 10"/>
        <xdr:cNvSpPr>
          <a:spLocks/>
        </xdr:cNvSpPr>
      </xdr:nvSpPr>
      <xdr:spPr>
        <a:xfrm>
          <a:off x="1209675" y="12372975"/>
          <a:ext cx="104775" cy="19050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123825</xdr:colOff>
      <xdr:row>41</xdr:row>
      <xdr:rowOff>38100</xdr:rowOff>
    </xdr:from>
    <xdr:to>
      <xdr:col>18</xdr:col>
      <xdr:colOff>47625</xdr:colOff>
      <xdr:row>41</xdr:row>
      <xdr:rowOff>228600</xdr:rowOff>
    </xdr:to>
    <xdr:sp>
      <xdr:nvSpPr>
        <xdr:cNvPr id="11" name="AutoShape 11"/>
        <xdr:cNvSpPr>
          <a:spLocks/>
        </xdr:cNvSpPr>
      </xdr:nvSpPr>
      <xdr:spPr>
        <a:xfrm>
          <a:off x="3200400" y="12372975"/>
          <a:ext cx="104775" cy="19050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41</xdr:row>
      <xdr:rowOff>38100</xdr:rowOff>
    </xdr:from>
    <xdr:to>
      <xdr:col>26</xdr:col>
      <xdr:colOff>47625</xdr:colOff>
      <xdr:row>41</xdr:row>
      <xdr:rowOff>228600</xdr:rowOff>
    </xdr:to>
    <xdr:sp>
      <xdr:nvSpPr>
        <xdr:cNvPr id="12" name="AutoShape 12"/>
        <xdr:cNvSpPr>
          <a:spLocks/>
        </xdr:cNvSpPr>
      </xdr:nvSpPr>
      <xdr:spPr>
        <a:xfrm>
          <a:off x="4648200" y="12372975"/>
          <a:ext cx="104775" cy="19050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59</xdr:row>
      <xdr:rowOff>38100</xdr:rowOff>
    </xdr:from>
    <xdr:to>
      <xdr:col>3</xdr:col>
      <xdr:colOff>66675</xdr:colOff>
      <xdr:row>59</xdr:row>
      <xdr:rowOff>228600</xdr:rowOff>
    </xdr:to>
    <xdr:sp>
      <xdr:nvSpPr>
        <xdr:cNvPr id="13" name="AutoShape 13"/>
        <xdr:cNvSpPr>
          <a:spLocks/>
        </xdr:cNvSpPr>
      </xdr:nvSpPr>
      <xdr:spPr>
        <a:xfrm>
          <a:off x="504825" y="18621375"/>
          <a:ext cx="104775" cy="19050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59</xdr:row>
      <xdr:rowOff>38100</xdr:rowOff>
    </xdr:from>
    <xdr:to>
      <xdr:col>16</xdr:col>
      <xdr:colOff>57150</xdr:colOff>
      <xdr:row>59</xdr:row>
      <xdr:rowOff>228600</xdr:rowOff>
    </xdr:to>
    <xdr:sp>
      <xdr:nvSpPr>
        <xdr:cNvPr id="14" name="AutoShape 14"/>
        <xdr:cNvSpPr>
          <a:spLocks/>
        </xdr:cNvSpPr>
      </xdr:nvSpPr>
      <xdr:spPr>
        <a:xfrm>
          <a:off x="2847975" y="18621375"/>
          <a:ext cx="104775" cy="19050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123825</xdr:colOff>
      <xdr:row>59</xdr:row>
      <xdr:rowOff>38100</xdr:rowOff>
    </xdr:from>
    <xdr:to>
      <xdr:col>32</xdr:col>
      <xdr:colOff>47625</xdr:colOff>
      <xdr:row>59</xdr:row>
      <xdr:rowOff>228600</xdr:rowOff>
    </xdr:to>
    <xdr:sp>
      <xdr:nvSpPr>
        <xdr:cNvPr id="15" name="AutoShape 15"/>
        <xdr:cNvSpPr>
          <a:spLocks/>
        </xdr:cNvSpPr>
      </xdr:nvSpPr>
      <xdr:spPr>
        <a:xfrm>
          <a:off x="5734050" y="18621375"/>
          <a:ext cx="104775" cy="19050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Q59"/>
  <sheetViews>
    <sheetView tabSelected="1" zoomScalePageLayoutView="0" workbookViewId="0" topLeftCell="A1">
      <selection activeCell="AQ8" sqref="AQ8"/>
    </sheetView>
  </sheetViews>
  <sheetFormatPr defaultColWidth="11.00390625" defaultRowHeight="24.75" customHeight="1"/>
  <cols>
    <col min="1" max="39" width="2.125" style="1" customWidth="1"/>
    <col min="40" max="16384" width="11.00390625" style="1" customWidth="1"/>
  </cols>
  <sheetData>
    <row r="1" spans="4:38" ht="24.75" customHeight="1">
      <c r="D1" s="2" t="s">
        <v>141</v>
      </c>
      <c r="K1" s="12"/>
      <c r="L1" s="11"/>
      <c r="AG1" s="3" t="s">
        <v>0</v>
      </c>
      <c r="AH1" s="3"/>
      <c r="AI1" s="130">
        <v>1</v>
      </c>
      <c r="AJ1" s="130"/>
      <c r="AK1" s="15"/>
      <c r="AL1" s="15"/>
    </row>
    <row r="2" spans="11:32" ht="24.75" customHeight="1">
      <c r="K2" s="131" t="s">
        <v>1</v>
      </c>
      <c r="L2" s="131"/>
      <c r="M2" s="4" t="s">
        <v>2</v>
      </c>
      <c r="O2" s="4" t="s">
        <v>3</v>
      </c>
      <c r="Q2" s="5" t="s">
        <v>4</v>
      </c>
      <c r="R2" s="3"/>
      <c r="S2" s="3"/>
      <c r="T2" s="3"/>
      <c r="U2" s="6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7:32" ht="7.5" customHeight="1">
      <c r="Q3" s="7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9" ht="33" customHeight="1">
      <c r="A4" s="118">
        <v>1</v>
      </c>
      <c r="B4" s="118"/>
      <c r="C4" s="9"/>
      <c r="D4" s="9" t="s">
        <v>57</v>
      </c>
      <c r="E4" s="9"/>
      <c r="F4" s="9"/>
      <c r="G4" s="9"/>
      <c r="H4" s="9"/>
      <c r="I4" s="9"/>
      <c r="J4" s="9"/>
      <c r="K4" s="9"/>
      <c r="L4" s="9"/>
      <c r="M4" s="44"/>
      <c r="N4" s="44"/>
      <c r="O4" s="44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1"/>
      <c r="AJ4" s="11"/>
      <c r="AK4" s="11"/>
      <c r="AL4" s="11"/>
      <c r="AM4" s="11"/>
    </row>
    <row r="5" spans="1:39" ht="26.25" customHeight="1">
      <c r="A5" s="12" t="s">
        <v>35</v>
      </c>
      <c r="B5" s="11"/>
      <c r="C5" s="11"/>
      <c r="D5" s="11">
        <f ca="1">INT(RAND()*9+1)</f>
        <v>4</v>
      </c>
      <c r="E5" s="11">
        <f ca="1">INT(RAND()*8+2)</f>
        <v>8</v>
      </c>
      <c r="F5" s="11">
        <v>0</v>
      </c>
      <c r="G5" s="11">
        <f ca="1">INT(RAND()*8+2)</f>
        <v>8</v>
      </c>
      <c r="H5" s="11">
        <f ca="1">INT(RAND()*8+2)</f>
        <v>5</v>
      </c>
      <c r="I5" s="11">
        <f ca="1">INT(RAND()*8+2)</f>
        <v>9</v>
      </c>
      <c r="J5" s="11">
        <f ca="1">INT(RAND()*8+2)</f>
        <v>6</v>
      </c>
      <c r="K5" s="11">
        <f ca="1">INT(RAND()*8+2)</f>
        <v>2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2" t="s">
        <v>58</v>
      </c>
      <c r="S5" s="12" t="s">
        <v>58</v>
      </c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39" ht="15" customHeight="1">
      <c r="A6" s="13"/>
      <c r="B6" s="11"/>
      <c r="C6" s="11"/>
      <c r="D6" s="45"/>
      <c r="E6" s="43" t="s">
        <v>59</v>
      </c>
      <c r="F6" s="45"/>
      <c r="G6" s="43" t="s">
        <v>59</v>
      </c>
      <c r="H6" s="45"/>
      <c r="I6" s="43" t="s">
        <v>59</v>
      </c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15"/>
      <c r="AG6" s="15"/>
      <c r="AH6" s="15"/>
      <c r="AI6" s="15"/>
      <c r="AJ6" s="11"/>
      <c r="AK6" s="11"/>
      <c r="AL6" s="11"/>
      <c r="AM6" s="11"/>
    </row>
    <row r="7" spans="1:39" ht="24.75" customHeight="1">
      <c r="A7" s="13"/>
      <c r="B7" s="11"/>
      <c r="C7" s="11"/>
      <c r="D7" s="45"/>
      <c r="E7" s="43" t="s">
        <v>60</v>
      </c>
      <c r="F7" s="45"/>
      <c r="G7" s="43" t="s">
        <v>69</v>
      </c>
      <c r="H7" s="45"/>
      <c r="I7" s="43" t="s">
        <v>61</v>
      </c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15"/>
      <c r="AG7" s="15"/>
      <c r="AH7" s="15"/>
      <c r="AI7" s="15"/>
      <c r="AJ7" s="11"/>
      <c r="AK7" s="11"/>
      <c r="AL7" s="11"/>
      <c r="AM7" s="11"/>
    </row>
    <row r="8" spans="1:39" ht="24.75" customHeight="1">
      <c r="A8" s="13"/>
      <c r="B8" s="12" t="s">
        <v>62</v>
      </c>
      <c r="C8" s="11"/>
      <c r="D8" s="46" t="s">
        <v>63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15"/>
      <c r="AG8" s="15"/>
      <c r="AH8" s="15"/>
      <c r="AI8" s="15"/>
      <c r="AJ8" s="11"/>
      <c r="AK8" s="11"/>
      <c r="AL8" s="11"/>
      <c r="AM8" s="11"/>
    </row>
    <row r="9" spans="1:39" ht="7.5" customHeight="1">
      <c r="A9" s="13"/>
      <c r="B9" s="11"/>
      <c r="C9" s="11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15"/>
      <c r="AG9" s="15"/>
      <c r="AH9" s="15"/>
      <c r="AI9" s="15"/>
      <c r="AJ9" s="11"/>
      <c r="AK9" s="11"/>
      <c r="AL9" s="11"/>
      <c r="AM9" s="11"/>
    </row>
    <row r="10" spans="1:39" ht="34.5" customHeight="1">
      <c r="A10" s="13"/>
      <c r="B10" s="11"/>
      <c r="C10" s="11"/>
      <c r="D10" s="12" t="s">
        <v>60</v>
      </c>
      <c r="E10" s="11"/>
      <c r="F10" s="48"/>
      <c r="G10" s="49"/>
      <c r="H10" s="49"/>
      <c r="I10" s="49"/>
      <c r="J10" s="49"/>
      <c r="K10" s="49"/>
      <c r="L10" s="49"/>
      <c r="M10" s="49"/>
      <c r="N10" s="49"/>
      <c r="O10" s="51" t="s">
        <v>64</v>
      </c>
      <c r="P10" s="49"/>
      <c r="Q10" s="49"/>
      <c r="R10" s="50"/>
      <c r="S10" s="11"/>
      <c r="T10" s="11"/>
      <c r="U10" s="11"/>
      <c r="V10" s="12" t="s">
        <v>65</v>
      </c>
      <c r="W10" s="11"/>
      <c r="X10" s="48"/>
      <c r="Y10" s="49"/>
      <c r="Z10" s="49"/>
      <c r="AA10" s="49"/>
      <c r="AB10" s="49"/>
      <c r="AC10" s="49"/>
      <c r="AD10" s="49"/>
      <c r="AE10" s="49"/>
      <c r="AF10" s="49"/>
      <c r="AG10" s="51" t="s">
        <v>64</v>
      </c>
      <c r="AH10" s="49"/>
      <c r="AI10" s="49"/>
      <c r="AJ10" s="50"/>
      <c r="AK10" s="15"/>
      <c r="AL10" s="15"/>
      <c r="AM10" s="11"/>
    </row>
    <row r="11" spans="1:39" s="8" customFormat="1" ht="15" customHeight="1">
      <c r="A11" s="47"/>
      <c r="B11" s="15"/>
      <c r="C11" s="23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23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</row>
    <row r="12" spans="1:41" s="8" customFormat="1" ht="34.5" customHeight="1">
      <c r="A12" s="15"/>
      <c r="B12" s="47" t="s">
        <v>66</v>
      </c>
      <c r="C12" s="15"/>
      <c r="D12" s="46" t="s">
        <v>67</v>
      </c>
      <c r="E12" s="45"/>
      <c r="F12" s="46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120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2"/>
      <c r="AK12" s="43"/>
      <c r="AL12" s="43"/>
      <c r="AM12" s="15"/>
      <c r="AN12" s="15"/>
      <c r="AO12" s="15"/>
    </row>
    <row r="13" spans="1:41" s="8" customFormat="1" ht="15" customHeight="1">
      <c r="A13" s="15"/>
      <c r="B13" s="47"/>
      <c r="C13" s="15"/>
      <c r="D13" s="45"/>
      <c r="E13" s="45"/>
      <c r="F13" s="46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6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15"/>
      <c r="AK13" s="15"/>
      <c r="AL13" s="15"/>
      <c r="AM13" s="15"/>
      <c r="AN13" s="15"/>
      <c r="AO13" s="15"/>
    </row>
    <row r="14" spans="1:41" s="8" customFormat="1" ht="34.5" customHeight="1">
      <c r="A14" s="15"/>
      <c r="B14" s="47" t="s">
        <v>68</v>
      </c>
      <c r="C14" s="15"/>
      <c r="D14" s="46" t="s">
        <v>70</v>
      </c>
      <c r="E14" s="45"/>
      <c r="F14" s="46"/>
      <c r="G14" s="107">
        <f>G5</f>
        <v>8</v>
      </c>
      <c r="H14" s="107"/>
      <c r="I14" s="46" t="s">
        <v>71</v>
      </c>
      <c r="J14" s="45"/>
      <c r="K14" s="45"/>
      <c r="L14" s="45"/>
      <c r="M14" s="45"/>
      <c r="N14" s="52">
        <f>G14</f>
        <v>8</v>
      </c>
      <c r="O14" s="46" t="s">
        <v>72</v>
      </c>
      <c r="P14" s="45"/>
      <c r="Q14" s="45"/>
      <c r="R14" s="45"/>
      <c r="S14" s="45"/>
      <c r="T14" s="45"/>
      <c r="U14" s="45"/>
      <c r="V14" s="45"/>
      <c r="W14" s="45"/>
      <c r="X14" s="46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15"/>
      <c r="AK14" s="15"/>
      <c r="AL14" s="15"/>
      <c r="AM14" s="15"/>
      <c r="AN14" s="15"/>
      <c r="AO14" s="15"/>
    </row>
    <row r="15" spans="1:41" s="8" customFormat="1" ht="34.5" customHeight="1">
      <c r="A15" s="15"/>
      <c r="B15" s="47"/>
      <c r="C15" s="15"/>
      <c r="D15" s="45"/>
      <c r="E15" s="45"/>
      <c r="F15" s="46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120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2"/>
      <c r="AK15" s="43"/>
      <c r="AL15" s="43"/>
      <c r="AM15" s="15"/>
      <c r="AN15" s="15"/>
      <c r="AO15" s="15"/>
    </row>
    <row r="16" spans="1:41" s="8" customFormat="1" ht="7.5" customHeight="1">
      <c r="A16" s="15"/>
      <c r="B16" s="47"/>
      <c r="C16" s="15"/>
      <c r="D16" s="45"/>
      <c r="E16" s="45"/>
      <c r="F16" s="46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6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15"/>
      <c r="AK16" s="15"/>
      <c r="AL16" s="15"/>
      <c r="AM16" s="15"/>
      <c r="AN16" s="15"/>
      <c r="AO16" s="15"/>
    </row>
    <row r="17" spans="1:39" ht="33" customHeight="1">
      <c r="A17" s="113">
        <v>2</v>
      </c>
      <c r="B17" s="112"/>
      <c r="C17" s="11"/>
      <c r="D17" s="9" t="s">
        <v>73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</row>
    <row r="18" spans="1:39" ht="30" customHeight="1">
      <c r="A18" s="12" t="s">
        <v>74</v>
      </c>
      <c r="B18" s="11"/>
      <c r="C18" s="128">
        <f ca="1">INT(RAND()*9+1)*10000000000+INT(RAND()*9000000000)</f>
        <v>65669069556</v>
      </c>
      <c r="D18" s="128"/>
      <c r="E18" s="128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4" t="s">
        <v>18</v>
      </c>
      <c r="AI18" s="125"/>
      <c r="AJ18" s="20"/>
      <c r="AK18" s="20"/>
      <c r="AL18" s="20"/>
      <c r="AM18" s="20"/>
    </row>
    <row r="19" spans="1:39" ht="30" customHeight="1">
      <c r="A19" s="13"/>
      <c r="B19" s="11"/>
      <c r="C19" s="15"/>
      <c r="D19" s="117"/>
      <c r="E19" s="117"/>
      <c r="F19" s="113"/>
      <c r="G19" s="112"/>
      <c r="H19" s="113"/>
      <c r="I19" s="112"/>
      <c r="J19" s="113"/>
      <c r="K19" s="111"/>
      <c r="L19" s="116"/>
      <c r="M19" s="112"/>
      <c r="N19" s="113"/>
      <c r="O19" s="112"/>
      <c r="P19" s="113"/>
      <c r="Q19" s="112"/>
      <c r="R19" s="113"/>
      <c r="S19" s="111"/>
      <c r="T19" s="116"/>
      <c r="U19" s="112"/>
      <c r="V19" s="113"/>
      <c r="W19" s="112"/>
      <c r="X19" s="113"/>
      <c r="Y19" s="112"/>
      <c r="Z19" s="113"/>
      <c r="AA19" s="111"/>
      <c r="AB19" s="116"/>
      <c r="AC19" s="112"/>
      <c r="AD19" s="113"/>
      <c r="AE19" s="112"/>
      <c r="AF19" s="113"/>
      <c r="AG19" s="112"/>
      <c r="AH19" s="113"/>
      <c r="AI19" s="112"/>
      <c r="AJ19" s="11"/>
      <c r="AK19" s="11"/>
      <c r="AL19" s="11"/>
      <c r="AM19" s="11"/>
    </row>
    <row r="20" spans="1:39" ht="30" customHeight="1">
      <c r="A20" s="12" t="s">
        <v>75</v>
      </c>
      <c r="B20" s="11"/>
      <c r="C20" s="126">
        <f ca="1">INT(RAND()*9+1)*10000000000000+INT(RAND()*9000000000000)</f>
        <v>86460436604892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4" t="s">
        <v>18</v>
      </c>
      <c r="AI20" s="125"/>
      <c r="AJ20" s="20"/>
      <c r="AK20" s="20"/>
      <c r="AL20" s="20"/>
      <c r="AM20" s="20"/>
    </row>
    <row r="21" spans="1:39" ht="30" customHeight="1">
      <c r="A21" s="11"/>
      <c r="B21" s="11"/>
      <c r="C21" s="11"/>
      <c r="D21" s="117"/>
      <c r="E21" s="117"/>
      <c r="F21" s="113"/>
      <c r="G21" s="112"/>
      <c r="H21" s="113"/>
      <c r="I21" s="112"/>
      <c r="J21" s="113"/>
      <c r="K21" s="111"/>
      <c r="L21" s="116"/>
      <c r="M21" s="112"/>
      <c r="N21" s="113"/>
      <c r="O21" s="112"/>
      <c r="P21" s="113"/>
      <c r="Q21" s="112"/>
      <c r="R21" s="113"/>
      <c r="S21" s="111"/>
      <c r="T21" s="116"/>
      <c r="U21" s="112"/>
      <c r="V21" s="113"/>
      <c r="W21" s="112"/>
      <c r="X21" s="113"/>
      <c r="Y21" s="112"/>
      <c r="Z21" s="113"/>
      <c r="AA21" s="111"/>
      <c r="AB21" s="116"/>
      <c r="AC21" s="112"/>
      <c r="AD21" s="113"/>
      <c r="AE21" s="112"/>
      <c r="AF21" s="113"/>
      <c r="AG21" s="112"/>
      <c r="AH21" s="113"/>
      <c r="AI21" s="112"/>
      <c r="AJ21" s="11"/>
      <c r="AK21" s="11"/>
      <c r="AL21" s="11"/>
      <c r="AM21" s="11"/>
    </row>
    <row r="22" spans="1:39" ht="30" customHeight="1">
      <c r="A22" s="12" t="s">
        <v>56</v>
      </c>
      <c r="B22" s="11"/>
      <c r="C22" s="126">
        <f ca="1">INT(RAND()*9+1)*10000000000000+INT(RAND()*9000000000000)</f>
        <v>93484432786361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4" t="s">
        <v>18</v>
      </c>
      <c r="AI22" s="125"/>
      <c r="AJ22" s="20"/>
      <c r="AK22" s="20"/>
      <c r="AL22" s="20"/>
      <c r="AM22" s="20"/>
    </row>
    <row r="23" spans="1:39" ht="30" customHeight="1">
      <c r="A23" s="11"/>
      <c r="B23" s="11"/>
      <c r="C23" s="11"/>
      <c r="D23" s="117"/>
      <c r="E23" s="117"/>
      <c r="F23" s="113"/>
      <c r="G23" s="112"/>
      <c r="H23" s="113"/>
      <c r="I23" s="112"/>
      <c r="J23" s="113"/>
      <c r="K23" s="111"/>
      <c r="L23" s="116"/>
      <c r="M23" s="112"/>
      <c r="N23" s="113"/>
      <c r="O23" s="112"/>
      <c r="P23" s="113"/>
      <c r="Q23" s="112"/>
      <c r="R23" s="113"/>
      <c r="S23" s="111"/>
      <c r="T23" s="116"/>
      <c r="U23" s="112"/>
      <c r="V23" s="113"/>
      <c r="W23" s="112"/>
      <c r="X23" s="113"/>
      <c r="Y23" s="112"/>
      <c r="Z23" s="113"/>
      <c r="AA23" s="127"/>
      <c r="AB23" s="111"/>
      <c r="AC23" s="112"/>
      <c r="AD23" s="113"/>
      <c r="AE23" s="112"/>
      <c r="AF23" s="113"/>
      <c r="AG23" s="112"/>
      <c r="AH23" s="113"/>
      <c r="AI23" s="112"/>
      <c r="AJ23" s="11"/>
      <c r="AK23" s="11"/>
      <c r="AL23" s="11"/>
      <c r="AM23" s="11"/>
    </row>
    <row r="24" spans="1:39" ht="30" customHeight="1">
      <c r="A24" s="12" t="s">
        <v>10</v>
      </c>
      <c r="B24" s="11"/>
      <c r="C24" s="12" t="s">
        <v>19</v>
      </c>
      <c r="D24" s="11"/>
      <c r="E24" s="11"/>
      <c r="F24" s="11"/>
      <c r="G24" s="11">
        <f ca="1">INT(RAND()*9+1)</f>
        <v>6</v>
      </c>
      <c r="H24" s="12" t="s">
        <v>20</v>
      </c>
      <c r="I24" s="11"/>
      <c r="J24" s="11"/>
      <c r="K24" s="11"/>
      <c r="L24" s="11"/>
      <c r="M24" s="11"/>
      <c r="N24" s="11"/>
      <c r="P24" s="11">
        <f ca="1">INT(RAND()*9+1)</f>
        <v>3</v>
      </c>
      <c r="Q24" s="12" t="s">
        <v>21</v>
      </c>
      <c r="R24" s="11"/>
      <c r="S24" s="11"/>
      <c r="T24" s="11"/>
      <c r="U24" s="11"/>
      <c r="V24" s="11"/>
      <c r="W24" s="11"/>
      <c r="Y24" s="11">
        <f ca="1">INT(RAND()*9+1)</f>
        <v>4</v>
      </c>
      <c r="Z24" s="123" t="s">
        <v>22</v>
      </c>
      <c r="AA24" s="123"/>
      <c r="AB24" s="123"/>
      <c r="AC24" s="123"/>
      <c r="AD24" s="123"/>
      <c r="AE24" s="123"/>
      <c r="AF24" s="123"/>
      <c r="AG24" s="11"/>
      <c r="AH24" s="124" t="s">
        <v>18</v>
      </c>
      <c r="AI24" s="125"/>
      <c r="AJ24" s="11"/>
      <c r="AK24" s="11"/>
      <c r="AL24" s="11"/>
      <c r="AM24" s="11"/>
    </row>
    <row r="25" spans="1:39" ht="30" customHeight="1">
      <c r="A25" s="13"/>
      <c r="B25" s="11"/>
      <c r="C25" s="13"/>
      <c r="D25" s="11"/>
      <c r="E25" s="11"/>
      <c r="F25" s="113"/>
      <c r="G25" s="112"/>
      <c r="H25" s="113"/>
      <c r="I25" s="112"/>
      <c r="J25" s="113"/>
      <c r="K25" s="127"/>
      <c r="L25" s="111"/>
      <c r="M25" s="112"/>
      <c r="N25" s="113"/>
      <c r="O25" s="112"/>
      <c r="P25" s="113"/>
      <c r="Q25" s="112"/>
      <c r="R25" s="113"/>
      <c r="S25" s="111"/>
      <c r="T25" s="116"/>
      <c r="U25" s="112"/>
      <c r="V25" s="113"/>
      <c r="W25" s="112"/>
      <c r="X25" s="113"/>
      <c r="Y25" s="112"/>
      <c r="Z25" s="113"/>
      <c r="AA25" s="111"/>
      <c r="AB25" s="116"/>
      <c r="AC25" s="112"/>
      <c r="AD25" s="113"/>
      <c r="AE25" s="112"/>
      <c r="AF25" s="113"/>
      <c r="AG25" s="112"/>
      <c r="AH25" s="113"/>
      <c r="AI25" s="112"/>
      <c r="AJ25" s="11"/>
      <c r="AK25" s="11"/>
      <c r="AL25" s="11"/>
      <c r="AM25" s="11"/>
    </row>
    <row r="26" spans="1:39" ht="30" customHeight="1">
      <c r="A26" s="12" t="s">
        <v>11</v>
      </c>
      <c r="B26" s="12"/>
      <c r="C26" s="12" t="s">
        <v>77</v>
      </c>
      <c r="D26" s="11"/>
      <c r="E26" s="11"/>
      <c r="F26" s="11"/>
      <c r="G26" s="11">
        <f ca="1">INT(RAND()*9+1)</f>
        <v>7</v>
      </c>
      <c r="H26" s="12" t="s">
        <v>78</v>
      </c>
      <c r="I26" s="11"/>
      <c r="J26" s="11"/>
      <c r="K26" s="11"/>
      <c r="L26" s="11"/>
      <c r="M26" s="11"/>
      <c r="N26" s="11"/>
      <c r="P26" s="11">
        <f ca="1">INT(RAND()*9+1)</f>
        <v>1</v>
      </c>
      <c r="Q26" s="12" t="s">
        <v>79</v>
      </c>
      <c r="R26" s="11"/>
      <c r="S26" s="11"/>
      <c r="T26" s="11"/>
      <c r="U26" s="11"/>
      <c r="V26" s="11"/>
      <c r="W26" s="11"/>
      <c r="X26" s="11">
        <f ca="1">INT(RAND()*9+1)</f>
        <v>7</v>
      </c>
      <c r="Y26" s="51" t="s">
        <v>22</v>
      </c>
      <c r="Z26" s="51"/>
      <c r="AA26" s="51"/>
      <c r="AB26" s="51"/>
      <c r="AC26" s="51"/>
      <c r="AD26" s="51"/>
      <c r="AE26" s="51"/>
      <c r="AG26" s="11"/>
      <c r="AH26" s="124" t="s">
        <v>18</v>
      </c>
      <c r="AI26" s="125"/>
      <c r="AJ26" s="11"/>
      <c r="AK26" s="11"/>
      <c r="AL26" s="11"/>
      <c r="AM26" s="11"/>
    </row>
    <row r="27" spans="1:39" ht="30" customHeight="1">
      <c r="A27" s="13"/>
      <c r="B27" s="11"/>
      <c r="C27" s="13"/>
      <c r="D27" s="11"/>
      <c r="E27" s="11"/>
      <c r="F27" s="113"/>
      <c r="G27" s="112"/>
      <c r="H27" s="113"/>
      <c r="I27" s="112"/>
      <c r="J27" s="113"/>
      <c r="K27" s="111"/>
      <c r="L27" s="116"/>
      <c r="M27" s="112"/>
      <c r="N27" s="113"/>
      <c r="O27" s="112"/>
      <c r="P27" s="113"/>
      <c r="Q27" s="112"/>
      <c r="R27" s="113"/>
      <c r="S27" s="127"/>
      <c r="T27" s="111"/>
      <c r="U27" s="112"/>
      <c r="V27" s="113"/>
      <c r="W27" s="112"/>
      <c r="X27" s="113"/>
      <c r="Y27" s="112"/>
      <c r="Z27" s="113"/>
      <c r="AA27" s="111"/>
      <c r="AB27" s="116"/>
      <c r="AC27" s="112"/>
      <c r="AD27" s="113"/>
      <c r="AE27" s="112"/>
      <c r="AF27" s="113"/>
      <c r="AG27" s="112"/>
      <c r="AH27" s="113"/>
      <c r="AI27" s="112"/>
      <c r="AJ27" s="11"/>
      <c r="AK27" s="11"/>
      <c r="AL27" s="11"/>
      <c r="AM27" s="11"/>
    </row>
    <row r="28" spans="1:39" ht="30" customHeight="1">
      <c r="A28" s="12" t="s">
        <v>76</v>
      </c>
      <c r="B28" s="11"/>
      <c r="C28" s="11"/>
      <c r="D28" s="12" t="s">
        <v>24</v>
      </c>
      <c r="E28" s="11"/>
      <c r="F28" s="11"/>
      <c r="G28" s="11"/>
      <c r="J28" s="119">
        <f ca="1">INT(RAND()*90+10)</f>
        <v>44</v>
      </c>
      <c r="K28" s="119"/>
      <c r="L28" s="12" t="s">
        <v>25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24" t="s">
        <v>18</v>
      </c>
      <c r="AI28" s="125"/>
      <c r="AJ28" s="11"/>
      <c r="AK28" s="11"/>
      <c r="AL28" s="11"/>
      <c r="AM28" s="11"/>
    </row>
    <row r="29" spans="1:39" ht="30" customHeight="1">
      <c r="A29" s="13"/>
      <c r="B29" s="11"/>
      <c r="C29" s="11"/>
      <c r="D29" s="11"/>
      <c r="E29" s="11"/>
      <c r="F29" s="113"/>
      <c r="G29" s="112"/>
      <c r="H29" s="113"/>
      <c r="I29" s="112"/>
      <c r="J29" s="113"/>
      <c r="K29" s="111"/>
      <c r="L29" s="116"/>
      <c r="M29" s="112"/>
      <c r="N29" s="113"/>
      <c r="O29" s="112"/>
      <c r="P29" s="113"/>
      <c r="Q29" s="112"/>
      <c r="R29" s="113"/>
      <c r="S29" s="111"/>
      <c r="T29" s="116"/>
      <c r="U29" s="112"/>
      <c r="V29" s="113"/>
      <c r="W29" s="112"/>
      <c r="X29" s="113"/>
      <c r="Y29" s="112"/>
      <c r="Z29" s="113"/>
      <c r="AA29" s="111"/>
      <c r="AB29" s="116"/>
      <c r="AC29" s="112"/>
      <c r="AD29" s="113"/>
      <c r="AE29" s="112"/>
      <c r="AF29" s="113"/>
      <c r="AG29" s="112"/>
      <c r="AH29" s="113"/>
      <c r="AI29" s="112"/>
      <c r="AJ29" s="11"/>
      <c r="AK29" s="11"/>
      <c r="AL29" s="11"/>
      <c r="AM29" s="11"/>
    </row>
    <row r="30" spans="1:39" ht="17.25" customHeight="1">
      <c r="A30" s="13"/>
      <c r="B30" s="11"/>
      <c r="C30" s="11"/>
      <c r="D30" s="11"/>
      <c r="E30" s="11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15"/>
      <c r="AK30" s="11"/>
      <c r="AL30" s="11"/>
      <c r="AM30" s="11"/>
    </row>
    <row r="31" spans="1:38" ht="24.75" customHeight="1">
      <c r="A31" s="1">
        <f>IF(A1="","",A1)</f>
      </c>
      <c r="D31" s="2" t="str">
        <f>IF(D1="","",D1)</f>
        <v>大きな数①</v>
      </c>
      <c r="AG31" s="3" t="str">
        <f>IF(AG1="","",AG1)</f>
        <v>№</v>
      </c>
      <c r="AH31" s="3"/>
      <c r="AI31" s="130">
        <f>IF(AI1="","",AI1)</f>
        <v>1</v>
      </c>
      <c r="AJ31" s="130"/>
      <c r="AK31" s="15"/>
      <c r="AL31" s="15"/>
    </row>
    <row r="32" spans="5:32" ht="24.75" customHeight="1">
      <c r="E32" s="21" t="s">
        <v>26</v>
      </c>
      <c r="F32" s="11"/>
      <c r="G32" s="11"/>
      <c r="Q32" s="5" t="str">
        <f>IF(Q2="","",Q2)</f>
        <v>名前</v>
      </c>
      <c r="R32" s="3"/>
      <c r="S32" s="3"/>
      <c r="T32" s="3"/>
      <c r="U32" s="3">
        <f>IF(U2="","",U2)</f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9" ht="7.5" customHeight="1">
      <c r="A33" s="1">
        <f aca="true" t="shared" si="0" ref="A33:P33">IF(A3="","",A3)</f>
      </c>
      <c r="B33" s="1">
        <f t="shared" si="0"/>
      </c>
      <c r="C33" s="1">
        <f t="shared" si="0"/>
      </c>
      <c r="D33" s="1">
        <f t="shared" si="0"/>
      </c>
      <c r="E33" s="1">
        <f t="shared" si="0"/>
      </c>
      <c r="F33" s="1">
        <f t="shared" si="0"/>
      </c>
      <c r="G33" s="1">
        <f t="shared" si="0"/>
      </c>
      <c r="H33" s="1">
        <f t="shared" si="0"/>
      </c>
      <c r="I33" s="1">
        <f t="shared" si="0"/>
      </c>
      <c r="J33" s="1">
        <f t="shared" si="0"/>
      </c>
      <c r="K33" s="1">
        <f t="shared" si="0"/>
      </c>
      <c r="L33" s="1">
        <f t="shared" si="0"/>
      </c>
      <c r="M33" s="1">
        <f t="shared" si="0"/>
      </c>
      <c r="N33" s="1">
        <f t="shared" si="0"/>
      </c>
      <c r="O33" s="1">
        <f t="shared" si="0"/>
      </c>
      <c r="P33" s="1">
        <f t="shared" si="0"/>
      </c>
      <c r="Q33" s="1">
        <f>IF(Q3="","",Q3)</f>
      </c>
      <c r="R33" s="1">
        <f>IF(R3="","",R3)</f>
      </c>
      <c r="S33" s="1">
        <f>IF(S3="","",S3)</f>
      </c>
      <c r="T33" s="1">
        <f>IF(T3="","",T3)</f>
      </c>
      <c r="U33" s="1">
        <f>IF(U3="","",U3)</f>
      </c>
      <c r="V33" s="1">
        <f aca="true" t="shared" si="1" ref="V33:AM33">IF(V3="","",V3)</f>
      </c>
      <c r="W33" s="1">
        <f t="shared" si="1"/>
      </c>
      <c r="X33" s="1">
        <f t="shared" si="1"/>
      </c>
      <c r="Y33" s="1">
        <f t="shared" si="1"/>
      </c>
      <c r="Z33" s="1">
        <f t="shared" si="1"/>
      </c>
      <c r="AA33" s="1">
        <f t="shared" si="1"/>
      </c>
      <c r="AB33" s="1">
        <f t="shared" si="1"/>
      </c>
      <c r="AC33" s="1">
        <f t="shared" si="1"/>
      </c>
      <c r="AD33" s="1">
        <f t="shared" si="1"/>
      </c>
      <c r="AE33" s="1">
        <f t="shared" si="1"/>
      </c>
      <c r="AF33" s="1">
        <f t="shared" si="1"/>
      </c>
      <c r="AG33" s="1">
        <f t="shared" si="1"/>
      </c>
      <c r="AH33" s="1">
        <f t="shared" si="1"/>
      </c>
      <c r="AI33" s="1">
        <f t="shared" si="1"/>
      </c>
      <c r="AJ33" s="1">
        <f t="shared" si="1"/>
      </c>
      <c r="AM33" s="1">
        <f t="shared" si="1"/>
      </c>
    </row>
    <row r="34" spans="1:39" ht="33" customHeight="1">
      <c r="A34" s="118">
        <v>1</v>
      </c>
      <c r="B34" s="118"/>
      <c r="C34" s="9"/>
      <c r="D34" s="9" t="s">
        <v>57</v>
      </c>
      <c r="E34" s="9"/>
      <c r="F34" s="9"/>
      <c r="G34" s="9"/>
      <c r="H34" s="9"/>
      <c r="I34" s="9"/>
      <c r="J34" s="9"/>
      <c r="K34" s="9"/>
      <c r="L34" s="9"/>
      <c r="M34" s="44"/>
      <c r="N34" s="44"/>
      <c r="O34" s="44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11"/>
      <c r="AJ34" s="11"/>
      <c r="AK34" s="11"/>
      <c r="AL34" s="11"/>
      <c r="AM34" s="11"/>
    </row>
    <row r="35" spans="1:39" ht="26.25" customHeight="1">
      <c r="A35" s="12" t="s">
        <v>35</v>
      </c>
      <c r="B35" s="11"/>
      <c r="C35" s="11"/>
      <c r="D35" s="11">
        <f>D5</f>
        <v>4</v>
      </c>
      <c r="E35" s="11">
        <f aca="true" t="shared" si="2" ref="E35:Q35">E5</f>
        <v>8</v>
      </c>
      <c r="F35" s="11">
        <f t="shared" si="2"/>
        <v>0</v>
      </c>
      <c r="G35" s="11">
        <f t="shared" si="2"/>
        <v>8</v>
      </c>
      <c r="H35" s="11">
        <f t="shared" si="2"/>
        <v>5</v>
      </c>
      <c r="I35" s="11">
        <f t="shared" si="2"/>
        <v>9</v>
      </c>
      <c r="J35" s="11">
        <f t="shared" si="2"/>
        <v>6</v>
      </c>
      <c r="K35" s="11">
        <f t="shared" si="2"/>
        <v>2</v>
      </c>
      <c r="L35" s="11">
        <f t="shared" si="2"/>
        <v>0</v>
      </c>
      <c r="M35" s="11">
        <f t="shared" si="2"/>
        <v>0</v>
      </c>
      <c r="N35" s="11">
        <f t="shared" si="2"/>
        <v>0</v>
      </c>
      <c r="O35" s="11">
        <f t="shared" si="2"/>
        <v>0</v>
      </c>
      <c r="P35" s="11">
        <f t="shared" si="2"/>
        <v>0</v>
      </c>
      <c r="Q35" s="11">
        <f t="shared" si="2"/>
        <v>0</v>
      </c>
      <c r="R35" s="12" t="s">
        <v>58</v>
      </c>
      <c r="S35" s="12" t="s">
        <v>58</v>
      </c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</row>
    <row r="36" spans="1:39" ht="15" customHeight="1">
      <c r="A36" s="13"/>
      <c r="B36" s="11"/>
      <c r="C36" s="11"/>
      <c r="D36" s="45"/>
      <c r="E36" s="43" t="s">
        <v>59</v>
      </c>
      <c r="F36" s="45"/>
      <c r="G36" s="43" t="s">
        <v>59</v>
      </c>
      <c r="H36" s="45"/>
      <c r="I36" s="43" t="s">
        <v>59</v>
      </c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15"/>
      <c r="AG36" s="15"/>
      <c r="AH36" s="15"/>
      <c r="AI36" s="15"/>
      <c r="AJ36" s="11"/>
      <c r="AK36" s="11"/>
      <c r="AL36" s="11"/>
      <c r="AM36" s="11"/>
    </row>
    <row r="37" spans="1:39" ht="24.75" customHeight="1">
      <c r="A37" s="13"/>
      <c r="B37" s="11"/>
      <c r="C37" s="11"/>
      <c r="D37" s="45"/>
      <c r="E37" s="43" t="s">
        <v>60</v>
      </c>
      <c r="F37" s="45"/>
      <c r="G37" s="43" t="s">
        <v>69</v>
      </c>
      <c r="H37" s="45"/>
      <c r="I37" s="43" t="s">
        <v>61</v>
      </c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15"/>
      <c r="AG37" s="15"/>
      <c r="AH37" s="15"/>
      <c r="AI37" s="15"/>
      <c r="AJ37" s="11"/>
      <c r="AK37" s="11"/>
      <c r="AL37" s="11"/>
      <c r="AM37" s="11"/>
    </row>
    <row r="38" spans="1:39" ht="24.75" customHeight="1">
      <c r="A38" s="13"/>
      <c r="B38" s="12" t="s">
        <v>62</v>
      </c>
      <c r="C38" s="11"/>
      <c r="D38" s="46" t="s">
        <v>63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15"/>
      <c r="AG38" s="15"/>
      <c r="AH38" s="15"/>
      <c r="AI38" s="15"/>
      <c r="AJ38" s="11"/>
      <c r="AK38" s="11"/>
      <c r="AL38" s="11"/>
      <c r="AM38" s="11"/>
    </row>
    <row r="39" spans="1:39" ht="7.5" customHeight="1">
      <c r="A39" s="13"/>
      <c r="B39" s="11"/>
      <c r="C39" s="11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15"/>
      <c r="AG39" s="15"/>
      <c r="AH39" s="15"/>
      <c r="AI39" s="15"/>
      <c r="AJ39" s="11"/>
      <c r="AK39" s="11"/>
      <c r="AL39" s="11"/>
      <c r="AM39" s="11"/>
    </row>
    <row r="40" spans="1:39" ht="34.5" customHeight="1">
      <c r="A40" s="13"/>
      <c r="B40" s="11"/>
      <c r="C40" s="11"/>
      <c r="D40" s="12" t="s">
        <v>60</v>
      </c>
      <c r="E40" s="11"/>
      <c r="F40" s="48"/>
      <c r="G40" s="49"/>
      <c r="H40" s="49"/>
      <c r="I40" s="53" t="s">
        <v>80</v>
      </c>
      <c r="J40" s="49"/>
      <c r="K40" s="49"/>
      <c r="L40" s="49"/>
      <c r="M40" s="49"/>
      <c r="N40" s="49"/>
      <c r="O40" s="51" t="s">
        <v>64</v>
      </c>
      <c r="P40" s="49"/>
      <c r="Q40" s="49"/>
      <c r="R40" s="50"/>
      <c r="S40" s="11"/>
      <c r="T40" s="11"/>
      <c r="U40" s="11"/>
      <c r="V40" s="12" t="s">
        <v>65</v>
      </c>
      <c r="W40" s="11"/>
      <c r="X40" s="48"/>
      <c r="Y40" s="49"/>
      <c r="Z40" s="49"/>
      <c r="AA40" s="49"/>
      <c r="AB40" s="53" t="s">
        <v>81</v>
      </c>
      <c r="AC40" s="49"/>
      <c r="AD40" s="49"/>
      <c r="AE40" s="49"/>
      <c r="AF40" s="49"/>
      <c r="AG40" s="51" t="s">
        <v>64</v>
      </c>
      <c r="AH40" s="49"/>
      <c r="AI40" s="49"/>
      <c r="AJ40" s="50"/>
      <c r="AK40" s="15"/>
      <c r="AL40" s="15"/>
      <c r="AM40" s="11"/>
    </row>
    <row r="41" spans="1:39" s="8" customFormat="1" ht="15" customHeight="1">
      <c r="A41" s="47"/>
      <c r="B41" s="15"/>
      <c r="C41" s="23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23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spans="1:41" s="8" customFormat="1" ht="34.5" customHeight="1">
      <c r="A42" s="15"/>
      <c r="B42" s="47" t="s">
        <v>66</v>
      </c>
      <c r="C42" s="15"/>
      <c r="D42" s="46" t="s">
        <v>67</v>
      </c>
      <c r="E42" s="45"/>
      <c r="F42" s="46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104">
        <f>H35</f>
        <v>5</v>
      </c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6"/>
      <c r="AK42" s="43"/>
      <c r="AL42" s="43"/>
      <c r="AM42" s="15"/>
      <c r="AN42" s="15"/>
      <c r="AO42" s="15"/>
    </row>
    <row r="43" spans="1:41" s="8" customFormat="1" ht="15" customHeight="1">
      <c r="A43" s="15"/>
      <c r="B43" s="47"/>
      <c r="C43" s="15"/>
      <c r="D43" s="45"/>
      <c r="E43" s="45"/>
      <c r="F43" s="46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6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15"/>
      <c r="AK43" s="15"/>
      <c r="AL43" s="15"/>
      <c r="AM43" s="15"/>
      <c r="AN43" s="15"/>
      <c r="AO43" s="15"/>
    </row>
    <row r="44" spans="1:41" s="8" customFormat="1" ht="34.5" customHeight="1">
      <c r="A44" s="15"/>
      <c r="B44" s="47" t="s">
        <v>68</v>
      </c>
      <c r="C44" s="15"/>
      <c r="D44" s="46" t="s">
        <v>70</v>
      </c>
      <c r="E44" s="45"/>
      <c r="F44" s="46"/>
      <c r="G44" s="107">
        <f>G35</f>
        <v>8</v>
      </c>
      <c r="H44" s="107"/>
      <c r="I44" s="46" t="s">
        <v>71</v>
      </c>
      <c r="J44" s="45"/>
      <c r="K44" s="45"/>
      <c r="L44" s="45"/>
      <c r="M44" s="45"/>
      <c r="N44" s="52">
        <f>G44</f>
        <v>8</v>
      </c>
      <c r="O44" s="46" t="s">
        <v>72</v>
      </c>
      <c r="P44" s="45"/>
      <c r="Q44" s="45"/>
      <c r="R44" s="45"/>
      <c r="S44" s="45"/>
      <c r="T44" s="45"/>
      <c r="U44" s="45"/>
      <c r="V44" s="45"/>
      <c r="W44" s="45"/>
      <c r="X44" s="46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15"/>
      <c r="AK44" s="15"/>
      <c r="AL44" s="15"/>
      <c r="AM44" s="15"/>
      <c r="AN44" s="15"/>
      <c r="AO44" s="15"/>
    </row>
    <row r="45" spans="1:41" s="8" customFormat="1" ht="34.5" customHeight="1">
      <c r="A45" s="15"/>
      <c r="B45" s="47"/>
      <c r="C45" s="15"/>
      <c r="D45" s="45"/>
      <c r="E45" s="45"/>
      <c r="F45" s="46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108" t="s">
        <v>83</v>
      </c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10"/>
      <c r="AK45" s="43"/>
      <c r="AL45" s="43"/>
      <c r="AM45" s="15"/>
      <c r="AN45" s="15"/>
      <c r="AO45" s="15"/>
    </row>
    <row r="46" spans="1:41" s="8" customFormat="1" ht="7.5" customHeight="1">
      <c r="A46" s="15"/>
      <c r="B46" s="47"/>
      <c r="C46" s="15"/>
      <c r="D46" s="45"/>
      <c r="E46" s="45"/>
      <c r="F46" s="46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6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15"/>
      <c r="AK46" s="15"/>
      <c r="AL46" s="15"/>
      <c r="AM46" s="15"/>
      <c r="AN46" s="15"/>
      <c r="AO46" s="15"/>
    </row>
    <row r="47" spans="1:39" ht="33" customHeight="1">
      <c r="A47" s="113">
        <v>2</v>
      </c>
      <c r="B47" s="112"/>
      <c r="C47" s="11"/>
      <c r="D47" s="9" t="s">
        <v>73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ht="27.75" customHeight="1">
      <c r="A48" s="1" t="str">
        <f aca="true" t="shared" si="3" ref="A48:A59">IF(A18="","",A18)</f>
        <v>①</v>
      </c>
      <c r="D48" s="114">
        <f>C18</f>
        <v>65669069556</v>
      </c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</row>
    <row r="49" spans="1:39" ht="27.75" customHeight="1">
      <c r="A49" s="1">
        <f t="shared" si="3"/>
      </c>
      <c r="D49" s="103">
        <f>D48</f>
        <v>65669069556</v>
      </c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22"/>
      <c r="AE49" s="22"/>
      <c r="AF49" s="22"/>
      <c r="AG49" s="22"/>
      <c r="AH49" s="22"/>
      <c r="AI49" s="22"/>
      <c r="AJ49" s="22"/>
      <c r="AK49" s="22"/>
      <c r="AL49" s="22"/>
      <c r="AM49" s="22"/>
    </row>
    <row r="50" spans="1:39" ht="27.75" customHeight="1">
      <c r="A50" s="1" t="str">
        <f t="shared" si="3"/>
        <v>②</v>
      </c>
      <c r="D50" s="114">
        <f>IF(C20="","",C20)</f>
        <v>86460436604892</v>
      </c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</row>
    <row r="51" spans="1:39" ht="27.75" customHeight="1">
      <c r="A51" s="1">
        <f t="shared" si="3"/>
      </c>
      <c r="D51" s="115">
        <f>D50</f>
        <v>86460436604892</v>
      </c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22"/>
      <c r="AE51" s="22"/>
      <c r="AF51" s="22"/>
      <c r="AG51" s="22"/>
      <c r="AH51" s="22"/>
      <c r="AI51" s="22"/>
      <c r="AJ51" s="22"/>
      <c r="AK51" s="22"/>
      <c r="AL51" s="22"/>
      <c r="AM51" s="22"/>
    </row>
    <row r="52" spans="1:39" ht="27.75" customHeight="1">
      <c r="A52" s="1" t="str">
        <f t="shared" si="3"/>
        <v>③</v>
      </c>
      <c r="D52" s="114">
        <f>IF(C22="","",C22)</f>
        <v>93484432786361</v>
      </c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</row>
    <row r="53" spans="1:39" ht="27.75" customHeight="1">
      <c r="A53" s="1">
        <f t="shared" si="3"/>
      </c>
      <c r="D53" s="115">
        <f>D52</f>
        <v>93484432786361</v>
      </c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22"/>
      <c r="AE53" s="22"/>
      <c r="AF53" s="22"/>
      <c r="AG53" s="22"/>
      <c r="AH53" s="22"/>
      <c r="AI53" s="22"/>
      <c r="AJ53" s="22"/>
      <c r="AK53" s="22"/>
      <c r="AL53" s="22"/>
      <c r="AM53" s="22"/>
    </row>
    <row r="54" spans="1:27" ht="27.75" customHeight="1">
      <c r="A54" s="1" t="str">
        <f t="shared" si="3"/>
        <v>④</v>
      </c>
      <c r="D54" s="1" t="str">
        <f>IF(C24="","",C24)</f>
        <v>1兆を</v>
      </c>
      <c r="H54" s="1">
        <f>IF(G24="","",G24)</f>
        <v>6</v>
      </c>
      <c r="I54" s="1" t="str">
        <f>IF(H24="","",H24)</f>
        <v>こ，1000億を</v>
      </c>
      <c r="Q54" s="1">
        <f>IF(P24="","",P24)</f>
        <v>3</v>
      </c>
      <c r="R54" s="1" t="str">
        <f>IF(Q24="","",Q24)</f>
        <v>こ，1000万を</v>
      </c>
      <c r="Z54" s="1">
        <f>IF(Y24="","",Y24)</f>
        <v>4</v>
      </c>
      <c r="AA54" s="1" t="str">
        <f>IF(Z24="","",Z24)</f>
        <v>こあわせた数</v>
      </c>
    </row>
    <row r="55" spans="1:43" ht="27.75" customHeight="1">
      <c r="A55" s="1">
        <f t="shared" si="3"/>
      </c>
      <c r="D55" s="103">
        <f>H54*1000000000000+Q54*100000000000+Z54*10000000</f>
        <v>6300040000000</v>
      </c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">
        <f aca="true" t="shared" si="4" ref="AD55:AM55">IF(AD25="","",AD25)</f>
      </c>
      <c r="AE55" s="1">
        <f t="shared" si="4"/>
      </c>
      <c r="AF55" s="1">
        <f t="shared" si="4"/>
      </c>
      <c r="AG55" s="1">
        <f t="shared" si="4"/>
      </c>
      <c r="AH55" s="1">
        <f t="shared" si="4"/>
      </c>
      <c r="AI55" s="1">
        <f t="shared" si="4"/>
      </c>
      <c r="AJ55" s="1">
        <f t="shared" si="4"/>
      </c>
      <c r="AM55" s="1">
        <f t="shared" si="4"/>
      </c>
      <c r="AN55" s="20"/>
      <c r="AO55" s="20"/>
      <c r="AP55" s="20"/>
      <c r="AQ55" s="20"/>
    </row>
    <row r="56" spans="1:27" ht="27.75" customHeight="1">
      <c r="A56" s="1" t="str">
        <f t="shared" si="3"/>
        <v>⑤</v>
      </c>
      <c r="D56" s="1" t="str">
        <f>IF(C26="","",C26)</f>
        <v>10兆を</v>
      </c>
      <c r="H56" s="1">
        <f>IF(G26="","",G26)</f>
        <v>7</v>
      </c>
      <c r="I56" s="1" t="str">
        <f>IF(H26="","",H26)</f>
        <v>こ，100億を</v>
      </c>
      <c r="Q56" s="1">
        <f>IF(P26="","",P26)</f>
        <v>1</v>
      </c>
      <c r="R56" s="1" t="str">
        <f>IF(Q26="","",Q26)</f>
        <v>こ，10万を</v>
      </c>
      <c r="Y56" s="1">
        <f>X26</f>
        <v>7</v>
      </c>
      <c r="Z56" s="1" t="str">
        <f>IF(Y26="","",Y26)</f>
        <v>こあわせた数</v>
      </c>
      <c r="AA56" s="1">
        <f>IF(Z26="","",Z26)</f>
      </c>
    </row>
    <row r="57" spans="1:43" ht="27.75" customHeight="1">
      <c r="A57" s="1">
        <f t="shared" si="3"/>
      </c>
      <c r="D57" s="103">
        <f>H56*10000000000000+Q56*10000000000+Y56*100000</f>
        <v>70010000700000</v>
      </c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">
        <f aca="true" t="shared" si="5" ref="AD57:AJ57">IF(AD27="","",AD27)</f>
      </c>
      <c r="AE57" s="1">
        <f t="shared" si="5"/>
      </c>
      <c r="AF57" s="1">
        <f t="shared" si="5"/>
      </c>
      <c r="AG57" s="1">
        <f t="shared" si="5"/>
      </c>
      <c r="AH57" s="1">
        <f t="shared" si="5"/>
      </c>
      <c r="AI57" s="1">
        <f t="shared" si="5"/>
      </c>
      <c r="AJ57" s="1">
        <f t="shared" si="5"/>
      </c>
      <c r="AM57" s="1">
        <f>IF(AM27="","",AM27)</f>
      </c>
      <c r="AN57" s="20"/>
      <c r="AO57" s="20"/>
      <c r="AP57" s="20"/>
      <c r="AQ57" s="20"/>
    </row>
    <row r="58" spans="1:12" ht="27.75" customHeight="1">
      <c r="A58" s="1" t="str">
        <f t="shared" si="3"/>
        <v>⑥</v>
      </c>
      <c r="D58" s="1" t="str">
        <f>IF(D28="","",D28)</f>
        <v>1000億を</v>
      </c>
      <c r="J58" s="119">
        <f>IF(J28="","",J28)</f>
        <v>44</v>
      </c>
      <c r="K58" s="119"/>
      <c r="L58" s="1" t="str">
        <f>IF(L28="","",L28)</f>
        <v>こ集めた数</v>
      </c>
    </row>
    <row r="59" spans="1:39" ht="27.75" customHeight="1">
      <c r="A59" s="1">
        <f t="shared" si="3"/>
      </c>
      <c r="D59" s="103">
        <f>J58*100000000000</f>
        <v>4400000000000</v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">
        <f aca="true" t="shared" si="6" ref="AD59:AM59">IF(AD29="","",AD29)</f>
      </c>
      <c r="AE59" s="1">
        <f t="shared" si="6"/>
      </c>
      <c r="AF59" s="1">
        <f t="shared" si="6"/>
      </c>
      <c r="AG59" s="1">
        <f t="shared" si="6"/>
      </c>
      <c r="AH59" s="1">
        <f t="shared" si="6"/>
      </c>
      <c r="AI59" s="1">
        <f t="shared" si="6"/>
      </c>
      <c r="AJ59" s="1">
        <f t="shared" si="6"/>
      </c>
      <c r="AM59" s="1">
        <f t="shared" si="6"/>
      </c>
    </row>
  </sheetData>
  <sheetProtection/>
  <mergeCells count="127">
    <mergeCell ref="J58:K58"/>
    <mergeCell ref="D51:AC51"/>
    <mergeCell ref="D55:AC55"/>
    <mergeCell ref="K2:L2"/>
    <mergeCell ref="D48:AM48"/>
    <mergeCell ref="D50:AM50"/>
    <mergeCell ref="X29:Y29"/>
    <mergeCell ref="R27:S27"/>
    <mergeCell ref="T27:U27"/>
    <mergeCell ref="AH20:AI20"/>
    <mergeCell ref="X25:Y25"/>
    <mergeCell ref="AD27:AE27"/>
    <mergeCell ref="AF27:AG27"/>
    <mergeCell ref="AH27:AI27"/>
    <mergeCell ref="AF23:AG23"/>
    <mergeCell ref="AH23:AI23"/>
    <mergeCell ref="X23:Y23"/>
    <mergeCell ref="Z23:AA23"/>
    <mergeCell ref="AF25:AG25"/>
    <mergeCell ref="AH18:AI18"/>
    <mergeCell ref="AI31:AJ31"/>
    <mergeCell ref="Z19:AA19"/>
    <mergeCell ref="A17:B17"/>
    <mergeCell ref="AH26:AI26"/>
    <mergeCell ref="F27:G27"/>
    <mergeCell ref="H27:I27"/>
    <mergeCell ref="J27:K27"/>
    <mergeCell ref="L27:M27"/>
    <mergeCell ref="N27:O27"/>
    <mergeCell ref="D19:E19"/>
    <mergeCell ref="C18:AG18"/>
    <mergeCell ref="AB19:AC19"/>
    <mergeCell ref="AD19:AE19"/>
    <mergeCell ref="AF19:AG19"/>
    <mergeCell ref="AI1:AJ1"/>
    <mergeCell ref="V19:W19"/>
    <mergeCell ref="X19:Y19"/>
    <mergeCell ref="AH19:AI19"/>
    <mergeCell ref="L19:M19"/>
    <mergeCell ref="T19:U19"/>
    <mergeCell ref="R25:S25"/>
    <mergeCell ref="F19:G19"/>
    <mergeCell ref="F25:G25"/>
    <mergeCell ref="H25:I25"/>
    <mergeCell ref="J25:K25"/>
    <mergeCell ref="L25:M25"/>
    <mergeCell ref="J21:K21"/>
    <mergeCell ref="L21:M21"/>
    <mergeCell ref="C20:AG20"/>
    <mergeCell ref="N21:O21"/>
    <mergeCell ref="P21:Q21"/>
    <mergeCell ref="R21:S21"/>
    <mergeCell ref="T21:U21"/>
    <mergeCell ref="H21:I21"/>
    <mergeCell ref="N19:O19"/>
    <mergeCell ref="P19:Q19"/>
    <mergeCell ref="R19:S19"/>
    <mergeCell ref="J19:K19"/>
    <mergeCell ref="H19:I19"/>
    <mergeCell ref="AH25:AI25"/>
    <mergeCell ref="AD25:AE25"/>
    <mergeCell ref="C22:AG22"/>
    <mergeCell ref="AH22:AI22"/>
    <mergeCell ref="V21:W21"/>
    <mergeCell ref="X21:Y21"/>
    <mergeCell ref="Z21:AA21"/>
    <mergeCell ref="AB21:AC21"/>
    <mergeCell ref="D21:E21"/>
    <mergeCell ref="F21:G21"/>
    <mergeCell ref="D59:AC5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AH29:AI29"/>
    <mergeCell ref="Z24:AF24"/>
    <mergeCell ref="AH24:AI24"/>
    <mergeCell ref="AH28:AI28"/>
    <mergeCell ref="Z29:AA29"/>
    <mergeCell ref="AB29:AC29"/>
    <mergeCell ref="AD29:AE29"/>
    <mergeCell ref="AF29:AG29"/>
    <mergeCell ref="AB25:AC25"/>
    <mergeCell ref="Z25:AA25"/>
    <mergeCell ref="A4:B4"/>
    <mergeCell ref="G14:H14"/>
    <mergeCell ref="X12:AJ12"/>
    <mergeCell ref="X15:AJ15"/>
    <mergeCell ref="N25:O25"/>
    <mergeCell ref="T25:U25"/>
    <mergeCell ref="V25:W25"/>
    <mergeCell ref="AD21:AE21"/>
    <mergeCell ref="AF21:AG21"/>
    <mergeCell ref="AH21:AI21"/>
    <mergeCell ref="A47:B47"/>
    <mergeCell ref="A34:B34"/>
    <mergeCell ref="V27:W27"/>
    <mergeCell ref="X27:Y27"/>
    <mergeCell ref="Z27:AA27"/>
    <mergeCell ref="AB27:AC27"/>
    <mergeCell ref="J28:K28"/>
    <mergeCell ref="P27:Q27"/>
    <mergeCell ref="D53:AC53"/>
    <mergeCell ref="V23:W23"/>
    <mergeCell ref="H23:I23"/>
    <mergeCell ref="J23:K23"/>
    <mergeCell ref="L23:M23"/>
    <mergeCell ref="N23:O23"/>
    <mergeCell ref="D23:E23"/>
    <mergeCell ref="F23:G23"/>
    <mergeCell ref="T23:U23"/>
    <mergeCell ref="P25:Q25"/>
    <mergeCell ref="D57:AC57"/>
    <mergeCell ref="X42:AJ42"/>
    <mergeCell ref="G44:H44"/>
    <mergeCell ref="X45:AJ45"/>
    <mergeCell ref="D49:AC49"/>
    <mergeCell ref="AB23:AC23"/>
    <mergeCell ref="AD23:AE23"/>
    <mergeCell ref="P23:Q23"/>
    <mergeCell ref="R23:S23"/>
    <mergeCell ref="D52:AM52"/>
  </mergeCells>
  <printOptions/>
  <pageMargins left="0.7874015748031497" right="0.5905511811023623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K61"/>
  <sheetViews>
    <sheetView zoomScalePageLayoutView="0" workbookViewId="0" topLeftCell="A25">
      <selection activeCell="B2" sqref="B2"/>
    </sheetView>
  </sheetViews>
  <sheetFormatPr defaultColWidth="12.00390625" defaultRowHeight="24.75" customHeight="1"/>
  <cols>
    <col min="1" max="36" width="2.375" style="54" customWidth="1"/>
    <col min="37" max="16384" width="12.00390625" style="54" customWidth="1"/>
  </cols>
  <sheetData>
    <row r="1" spans="2:32" ht="24.75" customHeight="1">
      <c r="B1" s="55" t="s">
        <v>142</v>
      </c>
      <c r="AB1" s="56" t="s">
        <v>0</v>
      </c>
      <c r="AC1" s="56"/>
      <c r="AD1" s="144">
        <v>1</v>
      </c>
      <c r="AE1" s="144"/>
      <c r="AF1" s="57"/>
    </row>
    <row r="2" spans="2:32" ht="24.75" customHeight="1">
      <c r="B2" s="58"/>
      <c r="AB2" s="59"/>
      <c r="AC2" s="59"/>
      <c r="AD2" s="60"/>
      <c r="AE2" s="60"/>
      <c r="AF2" s="57"/>
    </row>
    <row r="3" spans="8:31" ht="24.75" customHeight="1">
      <c r="H3" s="54" t="s">
        <v>1</v>
      </c>
      <c r="K3" s="54" t="s">
        <v>3</v>
      </c>
      <c r="M3" s="61" t="s">
        <v>4</v>
      </c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62"/>
      <c r="Z3" s="62"/>
      <c r="AA3" s="62"/>
      <c r="AB3" s="59"/>
      <c r="AC3" s="59"/>
      <c r="AD3" s="59"/>
      <c r="AE3" s="59"/>
    </row>
    <row r="4" spans="13:31" ht="24.75" customHeight="1">
      <c r="M4" s="63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</row>
    <row r="5" spans="1:14" s="59" customFormat="1" ht="24.75" customHeight="1">
      <c r="A5" s="59" t="s">
        <v>84</v>
      </c>
      <c r="C5" s="57" t="s">
        <v>85</v>
      </c>
      <c r="D5" s="57"/>
      <c r="E5" s="57"/>
      <c r="F5" s="57"/>
      <c r="G5" s="57"/>
      <c r="H5" s="57"/>
      <c r="N5" s="63"/>
    </row>
    <row r="6" spans="1:18" s="59" customFormat="1" ht="15" customHeight="1">
      <c r="A6" s="59" t="s">
        <v>2</v>
      </c>
      <c r="H6" s="57"/>
      <c r="I6" s="57"/>
      <c r="N6" s="63"/>
      <c r="Q6" s="57"/>
      <c r="R6" s="57"/>
    </row>
    <row r="7" spans="1:36" s="59" customFormat="1" ht="37.5" customHeight="1">
      <c r="A7" s="59" t="s">
        <v>86</v>
      </c>
      <c r="C7" s="135">
        <v>0</v>
      </c>
      <c r="D7" s="135"/>
      <c r="E7" s="135"/>
      <c r="F7" s="135"/>
      <c r="G7" s="65"/>
      <c r="H7" s="135" t="s">
        <v>2</v>
      </c>
      <c r="I7" s="135"/>
      <c r="J7" s="135"/>
      <c r="K7" s="135"/>
      <c r="L7" s="66"/>
      <c r="M7" s="136" t="s">
        <v>82</v>
      </c>
      <c r="N7" s="136"/>
      <c r="O7" s="136"/>
      <c r="P7" s="136"/>
      <c r="Q7" s="65"/>
      <c r="R7" s="135" t="s">
        <v>2</v>
      </c>
      <c r="S7" s="135"/>
      <c r="T7" s="135"/>
      <c r="U7" s="135"/>
      <c r="V7" s="66"/>
      <c r="W7" s="135" t="s">
        <v>95</v>
      </c>
      <c r="X7" s="135"/>
      <c r="Y7" s="135"/>
      <c r="Z7" s="135"/>
      <c r="AA7" s="66"/>
      <c r="AB7" s="145" t="e">
        <f>W7+5</f>
        <v>#VALUE!</v>
      </c>
      <c r="AC7" s="145"/>
      <c r="AD7" s="145"/>
      <c r="AE7" s="145"/>
      <c r="AF7" s="149"/>
      <c r="AG7" s="150"/>
      <c r="AH7" s="150"/>
      <c r="AI7" s="150"/>
      <c r="AJ7" s="151"/>
    </row>
    <row r="8" spans="3:36" s="59" customFormat="1" ht="3.75" customHeight="1">
      <c r="C8" s="64"/>
      <c r="D8" s="69"/>
      <c r="E8" s="64"/>
      <c r="F8" s="64"/>
      <c r="G8" s="65"/>
      <c r="H8" s="64"/>
      <c r="I8" s="64"/>
      <c r="J8" s="64"/>
      <c r="K8" s="64"/>
      <c r="L8" s="66"/>
      <c r="M8" s="67"/>
      <c r="N8" s="67"/>
      <c r="O8" s="70"/>
      <c r="P8" s="67"/>
      <c r="Q8" s="65"/>
      <c r="R8" s="64"/>
      <c r="S8" s="64"/>
      <c r="T8" s="64"/>
      <c r="U8" s="64"/>
      <c r="V8" s="66"/>
      <c r="W8" s="64"/>
      <c r="X8" s="69"/>
      <c r="Y8" s="64"/>
      <c r="Z8" s="64"/>
      <c r="AA8" s="66"/>
      <c r="AB8" s="68"/>
      <c r="AC8" s="68"/>
      <c r="AD8" s="68"/>
      <c r="AE8" s="68"/>
      <c r="AF8" s="65"/>
      <c r="AG8" s="60"/>
      <c r="AH8" s="71"/>
      <c r="AI8" s="60"/>
      <c r="AJ8" s="60"/>
    </row>
    <row r="9" spans="3:36" s="59" customFormat="1" ht="3.75" customHeight="1">
      <c r="C9" s="64"/>
      <c r="D9" s="69"/>
      <c r="E9" s="64"/>
      <c r="F9" s="64"/>
      <c r="G9" s="65"/>
      <c r="H9" s="64"/>
      <c r="I9" s="64"/>
      <c r="J9" s="72"/>
      <c r="K9" s="64"/>
      <c r="L9" s="66"/>
      <c r="M9" s="67"/>
      <c r="N9" s="73"/>
      <c r="O9" s="67"/>
      <c r="P9" s="67"/>
      <c r="Q9" s="65"/>
      <c r="R9" s="64"/>
      <c r="S9" s="64"/>
      <c r="T9" s="72"/>
      <c r="U9" s="64"/>
      <c r="V9" s="66"/>
      <c r="W9" s="64"/>
      <c r="X9" s="69"/>
      <c r="Y9" s="64"/>
      <c r="Z9" s="64"/>
      <c r="AA9" s="66"/>
      <c r="AB9" s="68"/>
      <c r="AC9" s="74"/>
      <c r="AD9" s="68"/>
      <c r="AE9" s="68"/>
      <c r="AF9" s="65"/>
      <c r="AG9" s="60"/>
      <c r="AH9" s="71"/>
      <c r="AI9" s="60"/>
      <c r="AJ9" s="60"/>
    </row>
    <row r="10" spans="1:36" s="59" customFormat="1" ht="9.75" customHeight="1" thickBot="1">
      <c r="A10" s="59" t="s">
        <v>2</v>
      </c>
      <c r="C10" s="66"/>
      <c r="D10" s="75"/>
      <c r="E10" s="76"/>
      <c r="F10" s="77"/>
      <c r="G10" s="77"/>
      <c r="H10" s="77"/>
      <c r="I10" s="78"/>
      <c r="J10" s="77"/>
      <c r="K10" s="77"/>
      <c r="L10" s="77"/>
      <c r="M10" s="77"/>
      <c r="N10" s="78"/>
      <c r="O10" s="76"/>
      <c r="P10" s="77"/>
      <c r="Q10" s="77"/>
      <c r="R10" s="77"/>
      <c r="S10" s="77"/>
      <c r="T10" s="77"/>
      <c r="U10" s="77"/>
      <c r="V10" s="77"/>
      <c r="W10" s="77"/>
      <c r="X10" s="78"/>
      <c r="Y10" s="76"/>
      <c r="Z10" s="78"/>
      <c r="AA10" s="79"/>
      <c r="AB10" s="78"/>
      <c r="AC10" s="80"/>
      <c r="AD10" s="76"/>
      <c r="AE10" s="77"/>
      <c r="AF10" s="78"/>
      <c r="AG10" s="81"/>
      <c r="AH10" s="82"/>
      <c r="AI10" s="83"/>
      <c r="AJ10" s="84"/>
    </row>
    <row r="11" spans="3:32" s="59" customFormat="1" ht="21" customHeight="1"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5"/>
      <c r="AB11" s="66"/>
      <c r="AC11" s="66"/>
      <c r="AD11" s="66"/>
      <c r="AE11" s="66"/>
      <c r="AF11" s="66"/>
    </row>
    <row r="12" spans="3:32" s="59" customFormat="1" ht="37.5" customHeight="1">
      <c r="C12" s="66"/>
      <c r="D12" s="66"/>
      <c r="E12" s="66"/>
      <c r="F12" s="137">
        <f>A12+5</f>
        <v>5</v>
      </c>
      <c r="G12" s="138"/>
      <c r="H12" s="138"/>
      <c r="I12" s="138"/>
      <c r="J12" s="139"/>
      <c r="K12" s="66"/>
      <c r="L12" s="66"/>
      <c r="M12" s="66"/>
      <c r="N12" s="66"/>
      <c r="O12" s="66" t="s">
        <v>87</v>
      </c>
      <c r="P12" s="66"/>
      <c r="Q12" s="137" t="s">
        <v>87</v>
      </c>
      <c r="R12" s="138"/>
      <c r="S12" s="138"/>
      <c r="T12" s="138"/>
      <c r="U12" s="139"/>
      <c r="V12" s="66"/>
      <c r="W12" s="66"/>
      <c r="X12" s="66"/>
      <c r="Y12" s="137" t="s">
        <v>87</v>
      </c>
      <c r="Z12" s="138"/>
      <c r="AA12" s="138"/>
      <c r="AB12" s="138"/>
      <c r="AC12" s="139"/>
      <c r="AD12" s="66"/>
      <c r="AE12" s="66"/>
      <c r="AF12" s="66"/>
    </row>
    <row r="13" spans="3:32" s="59" customFormat="1" ht="37.5" customHeight="1">
      <c r="C13" s="64"/>
      <c r="D13" s="64"/>
      <c r="E13" s="64"/>
      <c r="F13" s="64"/>
      <c r="G13" s="64"/>
      <c r="H13" s="64"/>
      <c r="I13" s="64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4"/>
      <c r="W13" s="64"/>
      <c r="X13" s="65"/>
      <c r="Y13" s="64"/>
      <c r="Z13" s="64"/>
      <c r="AA13" s="64"/>
      <c r="AB13" s="64"/>
      <c r="AC13" s="64"/>
      <c r="AD13" s="64"/>
      <c r="AE13" s="64"/>
      <c r="AF13" s="64"/>
    </row>
    <row r="14" spans="1:32" s="59" customFormat="1" ht="37.5" customHeight="1">
      <c r="A14" s="59" t="s">
        <v>88</v>
      </c>
      <c r="C14" s="135" t="s">
        <v>101</v>
      </c>
      <c r="D14" s="135"/>
      <c r="E14" s="135"/>
      <c r="F14" s="135"/>
      <c r="G14" s="65"/>
      <c r="H14" s="135" t="s">
        <v>100</v>
      </c>
      <c r="I14" s="135"/>
      <c r="J14" s="135"/>
      <c r="K14" s="135"/>
      <c r="L14" s="137" t="e">
        <f>H14+1000</f>
        <v>#VALUE!</v>
      </c>
      <c r="M14" s="138"/>
      <c r="N14" s="138"/>
      <c r="O14" s="138"/>
      <c r="P14" s="138"/>
      <c r="Q14" s="139"/>
      <c r="R14" s="135" t="s">
        <v>102</v>
      </c>
      <c r="S14" s="135"/>
      <c r="T14" s="135"/>
      <c r="U14" s="135"/>
      <c r="V14" s="66"/>
      <c r="W14" s="135"/>
      <c r="X14" s="135"/>
      <c r="Y14" s="135"/>
      <c r="Z14" s="135"/>
      <c r="AA14" s="137">
        <f>W14+1000</f>
        <v>1000</v>
      </c>
      <c r="AB14" s="138"/>
      <c r="AC14" s="138"/>
      <c r="AD14" s="138"/>
      <c r="AE14" s="138"/>
      <c r="AF14" s="139"/>
    </row>
    <row r="15" spans="1:34" s="59" customFormat="1" ht="9.75" customHeight="1" thickBot="1">
      <c r="A15" s="59" t="s">
        <v>87</v>
      </c>
      <c r="C15" s="66"/>
      <c r="D15" s="80"/>
      <c r="E15" s="76"/>
      <c r="F15" s="76"/>
      <c r="G15" s="76"/>
      <c r="H15" s="76"/>
      <c r="I15" s="76"/>
      <c r="J15" s="77"/>
      <c r="K15" s="76"/>
      <c r="L15" s="76"/>
      <c r="M15" s="76"/>
      <c r="N15" s="80"/>
      <c r="O15" s="76"/>
      <c r="P15" s="76"/>
      <c r="Q15" s="76"/>
      <c r="R15" s="76"/>
      <c r="S15" s="80"/>
      <c r="T15" s="76"/>
      <c r="U15" s="76"/>
      <c r="V15" s="76"/>
      <c r="W15" s="76"/>
      <c r="X15" s="80"/>
      <c r="Y15" s="76"/>
      <c r="Z15" s="76"/>
      <c r="AA15" s="85"/>
      <c r="AB15" s="76"/>
      <c r="AC15" s="80"/>
      <c r="AD15" s="76"/>
      <c r="AE15" s="76"/>
      <c r="AF15" s="76"/>
      <c r="AG15" s="83"/>
      <c r="AH15" s="83"/>
    </row>
    <row r="16" spans="3:32" s="59" customFormat="1" ht="37.5" customHeight="1"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5"/>
      <c r="AB16" s="65"/>
      <c r="AC16" s="64"/>
      <c r="AD16" s="64"/>
      <c r="AE16" s="64"/>
      <c r="AF16" s="64"/>
    </row>
    <row r="17" spans="1:36" s="59" customFormat="1" ht="37.5" customHeight="1">
      <c r="A17" s="59" t="s">
        <v>89</v>
      </c>
      <c r="C17" s="135" t="s">
        <v>104</v>
      </c>
      <c r="D17" s="135"/>
      <c r="E17" s="135"/>
      <c r="F17" s="135"/>
      <c r="G17" s="137" t="e">
        <f>C17+100</f>
        <v>#VALUE!</v>
      </c>
      <c r="H17" s="138"/>
      <c r="I17" s="138"/>
      <c r="J17" s="138"/>
      <c r="K17" s="138"/>
      <c r="L17" s="139"/>
      <c r="M17" s="135" t="s">
        <v>103</v>
      </c>
      <c r="N17" s="135"/>
      <c r="O17" s="135"/>
      <c r="P17" s="135"/>
      <c r="Q17" s="96" t="e">
        <f>M17+100</f>
        <v>#VALUE!</v>
      </c>
      <c r="R17" s="96"/>
      <c r="S17" s="96"/>
      <c r="T17" s="96"/>
      <c r="U17" s="96"/>
      <c r="V17" s="96"/>
      <c r="W17" s="135" t="s">
        <v>15</v>
      </c>
      <c r="X17" s="135"/>
      <c r="Y17" s="135"/>
      <c r="Z17" s="135"/>
      <c r="AA17" s="66"/>
      <c r="AB17" s="137" t="e">
        <f>W17+100</f>
        <v>#VALUE!</v>
      </c>
      <c r="AC17" s="138"/>
      <c r="AD17" s="138"/>
      <c r="AE17" s="138"/>
      <c r="AF17" s="138"/>
      <c r="AG17" s="138"/>
      <c r="AH17" s="138"/>
      <c r="AI17" s="138"/>
      <c r="AJ17" s="139"/>
    </row>
    <row r="18" spans="1:34" s="59" customFormat="1" ht="9.75" customHeight="1" thickBot="1">
      <c r="A18" s="59" t="s">
        <v>87</v>
      </c>
      <c r="C18" s="66"/>
      <c r="D18" s="80"/>
      <c r="E18" s="76"/>
      <c r="F18" s="76"/>
      <c r="G18" s="76"/>
      <c r="H18" s="76"/>
      <c r="I18" s="76"/>
      <c r="J18" s="77"/>
      <c r="K18" s="76"/>
      <c r="L18" s="76"/>
      <c r="M18" s="76"/>
      <c r="N18" s="80"/>
      <c r="O18" s="76"/>
      <c r="P18" s="76"/>
      <c r="Q18" s="76"/>
      <c r="R18" s="76"/>
      <c r="S18" s="80"/>
      <c r="T18" s="76"/>
      <c r="U18" s="76"/>
      <c r="V18" s="76"/>
      <c r="W18" s="76"/>
      <c r="X18" s="80"/>
      <c r="Y18" s="76"/>
      <c r="Z18" s="76"/>
      <c r="AA18" s="85"/>
      <c r="AB18" s="76"/>
      <c r="AC18" s="80"/>
      <c r="AD18" s="76"/>
      <c r="AE18" s="76"/>
      <c r="AF18" s="76"/>
      <c r="AG18" s="83"/>
      <c r="AH18" s="83"/>
    </row>
    <row r="19" spans="3:25" s="59" customFormat="1" ht="37.5" customHeight="1">
      <c r="C19" s="60"/>
      <c r="D19" s="60"/>
      <c r="E19" s="60"/>
      <c r="F19" s="60"/>
      <c r="U19" s="60"/>
      <c r="V19" s="60"/>
      <c r="W19" s="60"/>
      <c r="X19" s="60"/>
      <c r="Y19" s="60"/>
    </row>
    <row r="20" spans="1:36" s="59" customFormat="1" ht="37.5" customHeight="1">
      <c r="A20" s="59" t="s">
        <v>90</v>
      </c>
      <c r="C20" s="140">
        <f ca="1">INT(RAND()*(70-61)+61)*10000000</f>
        <v>630000000</v>
      </c>
      <c r="D20" s="140"/>
      <c r="E20" s="140"/>
      <c r="F20" s="140"/>
      <c r="G20" s="140"/>
      <c r="H20" s="140"/>
      <c r="I20" s="96"/>
      <c r="J20" s="96"/>
      <c r="K20" s="96"/>
      <c r="L20" s="96"/>
      <c r="M20" s="140">
        <f>C20+20000</f>
        <v>630020000</v>
      </c>
      <c r="N20" s="140"/>
      <c r="O20" s="140"/>
      <c r="P20" s="140"/>
      <c r="Q20" s="140"/>
      <c r="R20" s="140"/>
      <c r="S20" s="66"/>
      <c r="T20" s="66"/>
      <c r="U20" s="66"/>
      <c r="V20" s="96">
        <f>R20+1000</f>
        <v>1000</v>
      </c>
      <c r="W20" s="96"/>
      <c r="X20" s="96"/>
      <c r="Y20" s="96"/>
      <c r="Z20" s="96"/>
      <c r="AA20" s="66"/>
      <c r="AB20" s="137">
        <f>W20+100</f>
        <v>100</v>
      </c>
      <c r="AC20" s="138"/>
      <c r="AD20" s="138"/>
      <c r="AE20" s="138"/>
      <c r="AF20" s="138"/>
      <c r="AG20" s="138"/>
      <c r="AH20" s="138"/>
      <c r="AI20" s="138"/>
      <c r="AJ20" s="139"/>
    </row>
    <row r="21" spans="1:34" s="59" customFormat="1" ht="9.75" customHeight="1" thickBot="1">
      <c r="A21" s="59" t="s">
        <v>87</v>
      </c>
      <c r="C21" s="66"/>
      <c r="D21" s="80"/>
      <c r="E21" s="76"/>
      <c r="F21" s="76"/>
      <c r="G21" s="76"/>
      <c r="H21" s="76"/>
      <c r="I21" s="76"/>
      <c r="J21" s="77"/>
      <c r="K21" s="76"/>
      <c r="L21" s="76"/>
      <c r="M21" s="76"/>
      <c r="N21" s="80"/>
      <c r="O21" s="76"/>
      <c r="P21" s="76"/>
      <c r="Q21" s="76"/>
      <c r="R21" s="76"/>
      <c r="S21" s="80"/>
      <c r="T21" s="76"/>
      <c r="U21" s="76"/>
      <c r="V21" s="76"/>
      <c r="W21" s="76"/>
      <c r="X21" s="80"/>
      <c r="Y21" s="76"/>
      <c r="Z21" s="76"/>
      <c r="AA21" s="85"/>
      <c r="AB21" s="76"/>
      <c r="AC21" s="80"/>
      <c r="AD21" s="76"/>
      <c r="AE21" s="76"/>
      <c r="AF21" s="76"/>
      <c r="AG21" s="83"/>
      <c r="AH21" s="83"/>
    </row>
    <row r="22" spans="3:32" s="59" customFormat="1" ht="37.5" customHeight="1"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</row>
    <row r="23" spans="1:32" s="59" customFormat="1" ht="37.5" customHeight="1">
      <c r="A23" s="59" t="s">
        <v>91</v>
      </c>
      <c r="C23" s="137">
        <f ca="1">INT(RAND()*(90-81)+81)*1000</f>
        <v>89000</v>
      </c>
      <c r="D23" s="138"/>
      <c r="E23" s="138"/>
      <c r="F23" s="138"/>
      <c r="G23" s="139"/>
      <c r="H23" s="136" t="s">
        <v>106</v>
      </c>
      <c r="I23" s="136"/>
      <c r="J23" s="136"/>
      <c r="K23" s="136"/>
      <c r="L23" s="66"/>
      <c r="M23" s="136" t="s">
        <v>107</v>
      </c>
      <c r="N23" s="136"/>
      <c r="O23" s="136"/>
      <c r="P23" s="136"/>
      <c r="Q23" s="65"/>
      <c r="R23" s="137" t="e">
        <f>M23+1000</f>
        <v>#VALUE!</v>
      </c>
      <c r="S23" s="138"/>
      <c r="T23" s="138"/>
      <c r="U23" s="138"/>
      <c r="V23" s="139"/>
      <c r="W23" s="136" t="s">
        <v>108</v>
      </c>
      <c r="X23" s="136"/>
      <c r="Y23" s="136"/>
      <c r="Z23" s="136"/>
      <c r="AA23" s="66"/>
      <c r="AB23" s="96" t="e">
        <f>W23+1000</f>
        <v>#VALUE!</v>
      </c>
      <c r="AC23" s="96"/>
      <c r="AD23" s="96"/>
      <c r="AE23" s="96"/>
      <c r="AF23" s="96"/>
    </row>
    <row r="24" spans="2:34" s="59" customFormat="1" ht="9.75" customHeight="1" thickBot="1">
      <c r="B24" s="59" t="s">
        <v>87</v>
      </c>
      <c r="C24" s="66"/>
      <c r="D24" s="80"/>
      <c r="E24" s="76"/>
      <c r="F24" s="76"/>
      <c r="G24" s="76"/>
      <c r="H24" s="76"/>
      <c r="I24" s="76"/>
      <c r="J24" s="77"/>
      <c r="K24" s="76"/>
      <c r="L24" s="76"/>
      <c r="M24" s="76"/>
      <c r="N24" s="80"/>
      <c r="O24" s="76"/>
      <c r="P24" s="76"/>
      <c r="Q24" s="76"/>
      <c r="R24" s="76"/>
      <c r="S24" s="80"/>
      <c r="T24" s="76"/>
      <c r="U24" s="76"/>
      <c r="V24" s="76"/>
      <c r="W24" s="76"/>
      <c r="X24" s="80"/>
      <c r="Y24" s="76"/>
      <c r="Z24" s="76"/>
      <c r="AA24" s="85"/>
      <c r="AB24" s="76"/>
      <c r="AC24" s="80"/>
      <c r="AD24" s="76"/>
      <c r="AE24" s="76"/>
      <c r="AF24" s="76"/>
      <c r="AG24" s="83"/>
      <c r="AH24" s="83"/>
    </row>
    <row r="25" spans="3:32" s="59" customFormat="1" ht="37.5" customHeight="1">
      <c r="C25" s="66"/>
      <c r="D25" s="66"/>
      <c r="E25" s="66"/>
      <c r="F25" s="66"/>
      <c r="G25" s="64"/>
      <c r="H25" s="64"/>
      <c r="I25" s="64"/>
      <c r="J25" s="64"/>
      <c r="K25" s="64"/>
      <c r="L25" s="64"/>
      <c r="M25" s="64"/>
      <c r="N25" s="66"/>
      <c r="O25" s="66"/>
      <c r="P25" s="66"/>
      <c r="Q25" s="66"/>
      <c r="R25" s="65"/>
      <c r="S25" s="65"/>
      <c r="T25" s="64"/>
      <c r="U25" s="64"/>
      <c r="V25" s="64"/>
      <c r="W25" s="64"/>
      <c r="X25" s="65"/>
      <c r="Y25" s="64"/>
      <c r="Z25" s="64"/>
      <c r="AA25" s="64"/>
      <c r="AB25" s="64"/>
      <c r="AC25" s="64"/>
      <c r="AD25" s="64"/>
      <c r="AE25" s="64"/>
      <c r="AF25" s="64"/>
    </row>
    <row r="26" spans="1:37" s="59" customFormat="1" ht="37.5" customHeight="1">
      <c r="A26" s="59" t="s">
        <v>92</v>
      </c>
      <c r="C26" s="66" t="s">
        <v>87</v>
      </c>
      <c r="D26" s="136" t="s">
        <v>102</v>
      </c>
      <c r="E26" s="136"/>
      <c r="F26" s="136"/>
      <c r="G26" s="136"/>
      <c r="H26" s="136"/>
      <c r="I26" s="136"/>
      <c r="J26" s="136"/>
      <c r="K26" s="136"/>
      <c r="L26" s="66"/>
      <c r="M26" s="136" t="s">
        <v>105</v>
      </c>
      <c r="N26" s="136"/>
      <c r="O26" s="136"/>
      <c r="P26" s="136"/>
      <c r="Q26" s="65"/>
      <c r="R26" s="136"/>
      <c r="S26" s="136"/>
      <c r="T26" s="136"/>
      <c r="U26" s="136"/>
      <c r="V26" s="146" t="s">
        <v>104</v>
      </c>
      <c r="W26" s="147"/>
      <c r="X26" s="147"/>
      <c r="Y26" s="147"/>
      <c r="Z26" s="147"/>
      <c r="AA26" s="148"/>
      <c r="AB26" s="145"/>
      <c r="AC26" s="145"/>
      <c r="AD26" s="145"/>
      <c r="AE26" s="145"/>
      <c r="AF26" s="135"/>
      <c r="AG26" s="135"/>
      <c r="AH26" s="135"/>
      <c r="AI26" s="135"/>
      <c r="AJ26" s="135"/>
      <c r="AK26" s="59" t="s">
        <v>93</v>
      </c>
    </row>
    <row r="27" spans="3:34" s="59" customFormat="1" ht="9.75" customHeight="1">
      <c r="C27" s="68"/>
      <c r="D27" s="86"/>
      <c r="E27" s="68"/>
      <c r="F27" s="68"/>
      <c r="G27" s="65"/>
      <c r="H27" s="67"/>
      <c r="I27" s="73"/>
      <c r="J27" s="67"/>
      <c r="K27" s="67"/>
      <c r="L27" s="66"/>
      <c r="M27" s="68"/>
      <c r="N27" s="86"/>
      <c r="O27" s="68"/>
      <c r="P27" s="68"/>
      <c r="Q27" s="65"/>
      <c r="R27" s="67"/>
      <c r="S27" s="73"/>
      <c r="T27" s="67"/>
      <c r="U27" s="67"/>
      <c r="V27" s="66"/>
      <c r="W27" s="67"/>
      <c r="X27" s="87"/>
      <c r="Y27" s="67"/>
      <c r="Z27" s="67"/>
      <c r="AA27" s="66"/>
      <c r="AB27" s="68"/>
      <c r="AC27" s="74"/>
      <c r="AD27" s="68"/>
      <c r="AE27" s="68"/>
      <c r="AF27" s="65"/>
      <c r="AH27" s="88"/>
    </row>
    <row r="28" spans="2:36" s="59" customFormat="1" ht="9.75" customHeight="1" thickBot="1">
      <c r="B28" s="83"/>
      <c r="C28" s="78"/>
      <c r="D28" s="89"/>
      <c r="E28" s="80"/>
      <c r="F28" s="76"/>
      <c r="G28" s="77"/>
      <c r="H28" s="78"/>
      <c r="I28" s="76"/>
      <c r="J28" s="77"/>
      <c r="K28" s="77"/>
      <c r="L28" s="77"/>
      <c r="M28" s="77"/>
      <c r="N28" s="89"/>
      <c r="O28" s="76"/>
      <c r="P28" s="77"/>
      <c r="Q28" s="77"/>
      <c r="R28" s="77"/>
      <c r="S28" s="78"/>
      <c r="T28" s="78"/>
      <c r="U28" s="78"/>
      <c r="V28" s="76"/>
      <c r="W28" s="77"/>
      <c r="X28" s="89"/>
      <c r="Y28" s="80"/>
      <c r="Z28" s="76"/>
      <c r="AA28" s="90"/>
      <c r="AB28" s="78"/>
      <c r="AC28" s="80"/>
      <c r="AD28" s="78"/>
      <c r="AE28" s="76"/>
      <c r="AF28" s="78"/>
      <c r="AG28" s="81"/>
      <c r="AH28" s="91"/>
      <c r="AI28" s="83"/>
      <c r="AJ28" s="83"/>
    </row>
    <row r="29" spans="3:32" s="59" customFormat="1" ht="21" customHeight="1">
      <c r="C29" s="66"/>
      <c r="D29" s="66"/>
      <c r="E29" s="66"/>
      <c r="F29" s="66"/>
      <c r="G29" s="65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4"/>
      <c r="AB29" s="64"/>
      <c r="AC29" s="64"/>
      <c r="AD29" s="64"/>
      <c r="AE29" s="64"/>
      <c r="AF29" s="64"/>
    </row>
    <row r="30" spans="2:36" s="59" customFormat="1" ht="37.5" customHeight="1">
      <c r="B30" s="141"/>
      <c r="C30" s="142"/>
      <c r="D30" s="142"/>
      <c r="E30" s="142"/>
      <c r="F30" s="142"/>
      <c r="G30" s="142"/>
      <c r="H30" s="142"/>
      <c r="I30" s="142"/>
      <c r="J30" s="142"/>
      <c r="K30" s="143"/>
      <c r="M30" s="66"/>
      <c r="N30" s="66"/>
      <c r="O30" s="141"/>
      <c r="P30" s="142"/>
      <c r="Q30" s="142"/>
      <c r="R30" s="142"/>
      <c r="S30" s="142"/>
      <c r="T30" s="142"/>
      <c r="U30" s="142"/>
      <c r="V30" s="142"/>
      <c r="W30" s="142"/>
      <c r="X30" s="143"/>
      <c r="Z30" s="66"/>
      <c r="AA30" s="141"/>
      <c r="AB30" s="142"/>
      <c r="AC30" s="142"/>
      <c r="AD30" s="142"/>
      <c r="AE30" s="142"/>
      <c r="AF30" s="142"/>
      <c r="AG30" s="142"/>
      <c r="AH30" s="142"/>
      <c r="AI30" s="142"/>
      <c r="AJ30" s="143"/>
    </row>
    <row r="31" spans="2:36" s="59" customFormat="1" ht="24" customHeight="1">
      <c r="B31" s="60"/>
      <c r="C31" s="60"/>
      <c r="D31" s="60"/>
      <c r="E31" s="60"/>
      <c r="F31" s="60"/>
      <c r="G31" s="60"/>
      <c r="H31" s="60"/>
      <c r="I31" s="60"/>
      <c r="J31" s="60"/>
      <c r="K31" s="60"/>
      <c r="M31" s="66"/>
      <c r="N31" s="66"/>
      <c r="O31" s="60"/>
      <c r="P31" s="60"/>
      <c r="Q31" s="60"/>
      <c r="R31" s="60"/>
      <c r="S31" s="60"/>
      <c r="T31" s="60"/>
      <c r="U31" s="60"/>
      <c r="V31" s="60"/>
      <c r="W31" s="60"/>
      <c r="X31" s="60"/>
      <c r="Z31" s="66"/>
      <c r="AA31" s="95"/>
      <c r="AB31" s="95"/>
      <c r="AC31" s="95"/>
      <c r="AD31" s="95"/>
      <c r="AE31" s="95"/>
      <c r="AF31" s="95"/>
      <c r="AG31" s="95"/>
      <c r="AH31" s="95"/>
      <c r="AI31" s="95"/>
      <c r="AJ31" s="60"/>
    </row>
    <row r="32" spans="2:32" ht="34.5" customHeight="1">
      <c r="B32" s="55" t="str">
        <f>IF(B1="","",B1)</f>
        <v>大きな数②</v>
      </c>
      <c r="AB32" s="56" t="str">
        <f>IF(AB1="","",AB1)</f>
        <v>№</v>
      </c>
      <c r="AC32" s="56"/>
      <c r="AD32" s="144">
        <f>IF(AD1="","",AD1)</f>
        <v>1</v>
      </c>
      <c r="AE32" s="144"/>
      <c r="AF32" s="57"/>
    </row>
    <row r="33" spans="2:33" ht="24.75" customHeight="1">
      <c r="B33" s="55"/>
      <c r="AF33" s="59"/>
      <c r="AG33" s="59"/>
    </row>
    <row r="34" spans="3:31" ht="24.75" customHeight="1">
      <c r="C34" s="92" t="s">
        <v>26</v>
      </c>
      <c r="D34" s="93"/>
      <c r="E34" s="93"/>
      <c r="F34" s="93"/>
      <c r="M34" s="61" t="str">
        <f>IF(M3="","",M3)</f>
        <v>名前</v>
      </c>
      <c r="N34" s="56"/>
      <c r="O34" s="56"/>
      <c r="P34" s="56">
        <f>IF(P3="","",P3)</f>
      </c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</row>
    <row r="36" spans="1:14" s="59" customFormat="1" ht="24.75" customHeight="1">
      <c r="A36" s="59" t="s">
        <v>94</v>
      </c>
      <c r="C36" s="57" t="s">
        <v>85</v>
      </c>
      <c r="D36" s="57"/>
      <c r="E36" s="57"/>
      <c r="F36" s="57"/>
      <c r="G36" s="57"/>
      <c r="H36" s="57"/>
      <c r="N36" s="63"/>
    </row>
    <row r="37" spans="1:18" s="59" customFormat="1" ht="15" customHeight="1">
      <c r="A37" s="59" t="s">
        <v>2</v>
      </c>
      <c r="H37" s="57"/>
      <c r="I37" s="57"/>
      <c r="N37" s="63"/>
      <c r="Q37" s="57"/>
      <c r="R37" s="57"/>
    </row>
    <row r="38" spans="1:36" s="59" customFormat="1" ht="37.5" customHeight="1">
      <c r="A38" s="59" t="s">
        <v>86</v>
      </c>
      <c r="C38" s="135">
        <v>0</v>
      </c>
      <c r="D38" s="135"/>
      <c r="E38" s="135"/>
      <c r="F38" s="135"/>
      <c r="G38" s="65"/>
      <c r="H38" s="135" t="s">
        <v>2</v>
      </c>
      <c r="I38" s="135"/>
      <c r="J38" s="135"/>
      <c r="K38" s="135"/>
      <c r="L38" s="66"/>
      <c r="M38" s="136" t="s">
        <v>82</v>
      </c>
      <c r="N38" s="136"/>
      <c r="O38" s="136"/>
      <c r="P38" s="136"/>
      <c r="Q38" s="65"/>
      <c r="R38" s="135" t="s">
        <v>2</v>
      </c>
      <c r="S38" s="135"/>
      <c r="T38" s="135"/>
      <c r="U38" s="135"/>
      <c r="V38" s="66"/>
      <c r="W38" s="135" t="s">
        <v>95</v>
      </c>
      <c r="X38" s="135"/>
      <c r="Y38" s="135"/>
      <c r="Z38" s="135"/>
      <c r="AA38" s="66"/>
      <c r="AB38" s="145" t="e">
        <f>W38+5</f>
        <v>#VALUE!</v>
      </c>
      <c r="AC38" s="145"/>
      <c r="AD38" s="145"/>
      <c r="AE38" s="145"/>
      <c r="AF38" s="65"/>
      <c r="AG38" s="132" t="s">
        <v>96</v>
      </c>
      <c r="AH38" s="133"/>
      <c r="AI38" s="133"/>
      <c r="AJ38" s="134"/>
    </row>
    <row r="39" spans="3:36" s="59" customFormat="1" ht="3.75" customHeight="1">
      <c r="C39" s="64"/>
      <c r="D39" s="69"/>
      <c r="E39" s="64"/>
      <c r="F39" s="64"/>
      <c r="G39" s="65"/>
      <c r="H39" s="64"/>
      <c r="I39" s="64"/>
      <c r="J39" s="64"/>
      <c r="K39" s="64"/>
      <c r="L39" s="66"/>
      <c r="M39" s="67"/>
      <c r="N39" s="67"/>
      <c r="O39" s="70"/>
      <c r="P39" s="67"/>
      <c r="Q39" s="65"/>
      <c r="R39" s="64"/>
      <c r="S39" s="64"/>
      <c r="T39" s="64"/>
      <c r="U39" s="64"/>
      <c r="V39" s="66"/>
      <c r="W39" s="64"/>
      <c r="X39" s="69"/>
      <c r="Y39" s="64"/>
      <c r="Z39" s="64"/>
      <c r="AA39" s="66"/>
      <c r="AB39" s="68"/>
      <c r="AC39" s="68"/>
      <c r="AD39" s="68"/>
      <c r="AE39" s="68"/>
      <c r="AF39" s="65"/>
      <c r="AG39" s="60"/>
      <c r="AH39" s="94"/>
      <c r="AI39" s="95"/>
      <c r="AJ39" s="95"/>
    </row>
    <row r="40" spans="3:36" s="59" customFormat="1" ht="3.75" customHeight="1">
      <c r="C40" s="64"/>
      <c r="D40" s="69"/>
      <c r="E40" s="64"/>
      <c r="F40" s="64"/>
      <c r="G40" s="65"/>
      <c r="H40" s="64"/>
      <c r="I40" s="64"/>
      <c r="J40" s="72"/>
      <c r="K40" s="64"/>
      <c r="L40" s="66"/>
      <c r="M40" s="67"/>
      <c r="N40" s="73"/>
      <c r="O40" s="67"/>
      <c r="P40" s="67"/>
      <c r="Q40" s="65"/>
      <c r="R40" s="64"/>
      <c r="S40" s="64"/>
      <c r="T40" s="72"/>
      <c r="U40" s="64"/>
      <c r="V40" s="66"/>
      <c r="W40" s="64"/>
      <c r="X40" s="69"/>
      <c r="Y40" s="64"/>
      <c r="Z40" s="64"/>
      <c r="AA40" s="66"/>
      <c r="AB40" s="68"/>
      <c r="AC40" s="74"/>
      <c r="AD40" s="68"/>
      <c r="AE40" s="68"/>
      <c r="AF40" s="65"/>
      <c r="AG40" s="60"/>
      <c r="AH40" s="71"/>
      <c r="AI40" s="60"/>
      <c r="AJ40" s="60"/>
    </row>
    <row r="41" spans="1:36" s="59" customFormat="1" ht="9.75" customHeight="1" thickBot="1">
      <c r="A41" s="59" t="s">
        <v>2</v>
      </c>
      <c r="C41" s="66"/>
      <c r="D41" s="75"/>
      <c r="E41" s="76"/>
      <c r="F41" s="77"/>
      <c r="G41" s="77"/>
      <c r="H41" s="77"/>
      <c r="I41" s="78"/>
      <c r="J41" s="77"/>
      <c r="K41" s="77"/>
      <c r="L41" s="77"/>
      <c r="M41" s="77"/>
      <c r="N41" s="78"/>
      <c r="O41" s="76"/>
      <c r="P41" s="77"/>
      <c r="Q41" s="77"/>
      <c r="R41" s="77"/>
      <c r="S41" s="77"/>
      <c r="T41" s="77"/>
      <c r="U41" s="77"/>
      <c r="V41" s="77"/>
      <c r="W41" s="77"/>
      <c r="X41" s="78"/>
      <c r="Y41" s="76"/>
      <c r="Z41" s="78"/>
      <c r="AA41" s="79"/>
      <c r="AB41" s="78"/>
      <c r="AC41" s="80"/>
      <c r="AD41" s="76"/>
      <c r="AE41" s="77"/>
      <c r="AF41" s="78"/>
      <c r="AG41" s="81"/>
      <c r="AH41" s="82"/>
      <c r="AI41" s="83"/>
      <c r="AJ41" s="84"/>
    </row>
    <row r="42" spans="3:32" s="59" customFormat="1" ht="21" customHeight="1"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5"/>
      <c r="AB42" s="66"/>
      <c r="AC42" s="66"/>
      <c r="AD42" s="66"/>
      <c r="AE42" s="66"/>
      <c r="AF42" s="66"/>
    </row>
    <row r="43" spans="3:32" s="59" customFormat="1" ht="37.5" customHeight="1">
      <c r="C43" s="66"/>
      <c r="D43" s="66"/>
      <c r="E43" s="66"/>
      <c r="F43" s="132" t="s">
        <v>97</v>
      </c>
      <c r="G43" s="133"/>
      <c r="H43" s="133"/>
      <c r="I43" s="134"/>
      <c r="J43" s="66"/>
      <c r="K43" s="66"/>
      <c r="L43" s="66"/>
      <c r="M43" s="66"/>
      <c r="N43" s="66"/>
      <c r="O43" s="66" t="s">
        <v>2</v>
      </c>
      <c r="P43" s="66"/>
      <c r="Q43" s="132" t="s">
        <v>98</v>
      </c>
      <c r="R43" s="133"/>
      <c r="S43" s="133"/>
      <c r="T43" s="134"/>
      <c r="U43" s="66"/>
      <c r="V43" s="66"/>
      <c r="W43" s="66"/>
      <c r="X43" s="66"/>
      <c r="Y43" s="132" t="s">
        <v>99</v>
      </c>
      <c r="Z43" s="133"/>
      <c r="AA43" s="133"/>
      <c r="AB43" s="134"/>
      <c r="AC43" s="66"/>
      <c r="AD43" s="66"/>
      <c r="AE43" s="66"/>
      <c r="AF43" s="66"/>
    </row>
    <row r="44" spans="3:32" s="59" customFormat="1" ht="37.5" customHeight="1">
      <c r="C44" s="64"/>
      <c r="D44" s="64"/>
      <c r="E44" s="64"/>
      <c r="F44" s="64"/>
      <c r="G44" s="64"/>
      <c r="H44" s="64"/>
      <c r="I44" s="64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4"/>
      <c r="W44" s="64"/>
      <c r="X44" s="65"/>
      <c r="Y44" s="64"/>
      <c r="Z44" s="64"/>
      <c r="AA44" s="64"/>
      <c r="AB44" s="64"/>
      <c r="AC44" s="64"/>
      <c r="AD44" s="64"/>
      <c r="AE44" s="64"/>
      <c r="AF44" s="64"/>
    </row>
    <row r="45" spans="1:32" s="59" customFormat="1" ht="37.5" customHeight="1">
      <c r="A45" s="59" t="s">
        <v>88</v>
      </c>
      <c r="C45" s="135" t="s">
        <v>101</v>
      </c>
      <c r="D45" s="135"/>
      <c r="E45" s="135"/>
      <c r="F45" s="135"/>
      <c r="G45" s="65"/>
      <c r="H45" s="135" t="s">
        <v>100</v>
      </c>
      <c r="I45" s="135"/>
      <c r="J45" s="135"/>
      <c r="K45" s="135"/>
      <c r="L45" s="132" t="s">
        <v>109</v>
      </c>
      <c r="M45" s="133"/>
      <c r="N45" s="133"/>
      <c r="O45" s="133"/>
      <c r="P45" s="133"/>
      <c r="Q45" s="134"/>
      <c r="R45" s="135" t="s">
        <v>102</v>
      </c>
      <c r="S45" s="135"/>
      <c r="T45" s="135"/>
      <c r="U45" s="135"/>
      <c r="V45" s="66"/>
      <c r="W45" s="135"/>
      <c r="X45" s="135"/>
      <c r="Y45" s="135"/>
      <c r="Z45" s="135"/>
      <c r="AA45" s="132" t="s">
        <v>110</v>
      </c>
      <c r="AB45" s="133"/>
      <c r="AC45" s="133"/>
      <c r="AD45" s="133"/>
      <c r="AE45" s="133"/>
      <c r="AF45" s="134"/>
    </row>
    <row r="46" spans="1:34" s="59" customFormat="1" ht="9.75" customHeight="1" thickBot="1">
      <c r="A46" s="59" t="s">
        <v>87</v>
      </c>
      <c r="C46" s="66"/>
      <c r="D46" s="80"/>
      <c r="E46" s="76"/>
      <c r="F46" s="76"/>
      <c r="G46" s="76"/>
      <c r="H46" s="76"/>
      <c r="I46" s="76"/>
      <c r="J46" s="77"/>
      <c r="K46" s="76"/>
      <c r="L46" s="76"/>
      <c r="M46" s="76"/>
      <c r="N46" s="80"/>
      <c r="O46" s="76"/>
      <c r="P46" s="76"/>
      <c r="Q46" s="76"/>
      <c r="R46" s="76"/>
      <c r="S46" s="80"/>
      <c r="T46" s="76"/>
      <c r="U46" s="76"/>
      <c r="V46" s="76"/>
      <c r="W46" s="76"/>
      <c r="X46" s="80"/>
      <c r="Y46" s="76"/>
      <c r="Z46" s="76"/>
      <c r="AA46" s="85"/>
      <c r="AB46" s="76"/>
      <c r="AC46" s="80"/>
      <c r="AD46" s="76"/>
      <c r="AE46" s="76"/>
      <c r="AF46" s="76"/>
      <c r="AG46" s="83"/>
      <c r="AH46" s="83"/>
    </row>
    <row r="47" spans="3:32" s="59" customFormat="1" ht="37.5" customHeight="1"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5"/>
      <c r="AB47" s="65"/>
      <c r="AC47" s="64"/>
      <c r="AD47" s="64"/>
      <c r="AE47" s="64"/>
      <c r="AF47" s="64"/>
    </row>
    <row r="48" spans="1:36" s="59" customFormat="1" ht="37.5" customHeight="1">
      <c r="A48" s="59" t="s">
        <v>89</v>
      </c>
      <c r="C48" s="135" t="s">
        <v>104</v>
      </c>
      <c r="D48" s="135"/>
      <c r="E48" s="135"/>
      <c r="F48" s="135"/>
      <c r="G48" s="132" t="s">
        <v>111</v>
      </c>
      <c r="H48" s="133"/>
      <c r="I48" s="133"/>
      <c r="J48" s="133"/>
      <c r="K48" s="133"/>
      <c r="L48" s="134"/>
      <c r="M48" s="135" t="s">
        <v>103</v>
      </c>
      <c r="N48" s="135"/>
      <c r="O48" s="135"/>
      <c r="P48" s="135"/>
      <c r="Q48" s="96" t="e">
        <f>M48+100</f>
        <v>#VALUE!</v>
      </c>
      <c r="R48" s="96"/>
      <c r="S48" s="96"/>
      <c r="T48" s="96"/>
      <c r="U48" s="96"/>
      <c r="V48" s="96"/>
      <c r="W48" s="135" t="s">
        <v>15</v>
      </c>
      <c r="X48" s="135"/>
      <c r="Y48" s="135"/>
      <c r="Z48" s="135"/>
      <c r="AA48" s="66"/>
      <c r="AB48" s="132" t="s">
        <v>112</v>
      </c>
      <c r="AC48" s="133"/>
      <c r="AD48" s="133"/>
      <c r="AE48" s="133"/>
      <c r="AF48" s="133"/>
      <c r="AG48" s="133"/>
      <c r="AH48" s="133"/>
      <c r="AI48" s="133"/>
      <c r="AJ48" s="134"/>
    </row>
    <row r="49" spans="1:34" s="59" customFormat="1" ht="9.75" customHeight="1" thickBot="1">
      <c r="A49" s="59" t="s">
        <v>87</v>
      </c>
      <c r="C49" s="66"/>
      <c r="D49" s="80"/>
      <c r="E49" s="76"/>
      <c r="F49" s="76"/>
      <c r="G49" s="76"/>
      <c r="H49" s="76"/>
      <c r="I49" s="76"/>
      <c r="J49" s="77"/>
      <c r="K49" s="76"/>
      <c r="L49" s="76"/>
      <c r="M49" s="76"/>
      <c r="N49" s="80"/>
      <c r="O49" s="76"/>
      <c r="P49" s="76"/>
      <c r="Q49" s="76"/>
      <c r="R49" s="76"/>
      <c r="S49" s="80"/>
      <c r="T49" s="76"/>
      <c r="U49" s="76"/>
      <c r="V49" s="76"/>
      <c r="W49" s="76"/>
      <c r="X49" s="80"/>
      <c r="Y49" s="76"/>
      <c r="Z49" s="76"/>
      <c r="AA49" s="85"/>
      <c r="AB49" s="76"/>
      <c r="AC49" s="80"/>
      <c r="AD49" s="76"/>
      <c r="AE49" s="76"/>
      <c r="AF49" s="76"/>
      <c r="AG49" s="83"/>
      <c r="AH49" s="83"/>
    </row>
    <row r="50" spans="3:25" s="59" customFormat="1" ht="37.5" customHeight="1">
      <c r="C50" s="60"/>
      <c r="D50" s="60"/>
      <c r="E50" s="60"/>
      <c r="F50" s="60"/>
      <c r="U50" s="60"/>
      <c r="V50" s="60"/>
      <c r="W50" s="60"/>
      <c r="X50" s="60"/>
      <c r="Y50" s="60"/>
    </row>
    <row r="51" spans="1:36" s="59" customFormat="1" ht="37.5" customHeight="1">
      <c r="A51" s="59" t="s">
        <v>90</v>
      </c>
      <c r="C51" s="140">
        <f ca="1">INT(RAND()*(70-61)+61)*10000000</f>
        <v>640000000</v>
      </c>
      <c r="D51" s="140"/>
      <c r="E51" s="140"/>
      <c r="F51" s="140"/>
      <c r="G51" s="140"/>
      <c r="H51" s="140"/>
      <c r="I51" s="96"/>
      <c r="J51" s="96"/>
      <c r="K51" s="96"/>
      <c r="L51" s="96"/>
      <c r="M51" s="140">
        <f>C51+20000</f>
        <v>640020000</v>
      </c>
      <c r="N51" s="140"/>
      <c r="O51" s="140"/>
      <c r="P51" s="140"/>
      <c r="Q51" s="140"/>
      <c r="R51" s="140"/>
      <c r="S51" s="66"/>
      <c r="T51" s="66"/>
      <c r="U51" s="66"/>
      <c r="V51" s="96">
        <f>R51+1000</f>
        <v>1000</v>
      </c>
      <c r="W51" s="96"/>
      <c r="X51" s="96"/>
      <c r="Y51" s="96"/>
      <c r="Z51" s="96"/>
      <c r="AA51" s="66"/>
      <c r="AB51" s="132">
        <f>M51+30000</f>
        <v>640050000</v>
      </c>
      <c r="AC51" s="133"/>
      <c r="AD51" s="133"/>
      <c r="AE51" s="133"/>
      <c r="AF51" s="133"/>
      <c r="AG51" s="133"/>
      <c r="AH51" s="133"/>
      <c r="AI51" s="133"/>
      <c r="AJ51" s="134"/>
    </row>
    <row r="52" spans="1:34" s="59" customFormat="1" ht="9.75" customHeight="1" thickBot="1">
      <c r="A52" s="59" t="s">
        <v>87</v>
      </c>
      <c r="C52" s="66"/>
      <c r="D52" s="80"/>
      <c r="E52" s="76"/>
      <c r="F52" s="76"/>
      <c r="G52" s="76"/>
      <c r="H52" s="76"/>
      <c r="I52" s="76"/>
      <c r="J52" s="77"/>
      <c r="K52" s="76"/>
      <c r="L52" s="76"/>
      <c r="M52" s="76"/>
      <c r="N52" s="80"/>
      <c r="O52" s="76"/>
      <c r="P52" s="76"/>
      <c r="Q52" s="76"/>
      <c r="R52" s="76"/>
      <c r="S52" s="80"/>
      <c r="T52" s="76"/>
      <c r="U52" s="76"/>
      <c r="V52" s="76"/>
      <c r="W52" s="76"/>
      <c r="X52" s="80"/>
      <c r="Y52" s="76"/>
      <c r="Z52" s="76"/>
      <c r="AA52" s="85"/>
      <c r="AB52" s="76"/>
      <c r="AC52" s="80"/>
      <c r="AD52" s="76"/>
      <c r="AE52" s="76"/>
      <c r="AF52" s="76"/>
      <c r="AG52" s="83"/>
      <c r="AH52" s="83"/>
    </row>
    <row r="53" spans="3:32" s="59" customFormat="1" ht="37.5" customHeight="1"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</row>
    <row r="54" spans="1:32" s="59" customFormat="1" ht="37.5" customHeight="1">
      <c r="A54" s="59" t="s">
        <v>91</v>
      </c>
      <c r="C54" s="132" t="s">
        <v>82</v>
      </c>
      <c r="D54" s="133"/>
      <c r="E54" s="133"/>
      <c r="F54" s="133"/>
      <c r="G54" s="134"/>
      <c r="H54" s="136" t="s">
        <v>106</v>
      </c>
      <c r="I54" s="136"/>
      <c r="J54" s="136"/>
      <c r="K54" s="136"/>
      <c r="L54" s="66"/>
      <c r="M54" s="136" t="s">
        <v>107</v>
      </c>
      <c r="N54" s="136"/>
      <c r="O54" s="136"/>
      <c r="P54" s="136"/>
      <c r="Q54" s="65"/>
      <c r="R54" s="132" t="s">
        <v>113</v>
      </c>
      <c r="S54" s="133"/>
      <c r="T54" s="133"/>
      <c r="U54" s="133"/>
      <c r="V54" s="134"/>
      <c r="W54" s="136" t="s">
        <v>108</v>
      </c>
      <c r="X54" s="136"/>
      <c r="Y54" s="136"/>
      <c r="Z54" s="136"/>
      <c r="AA54" s="66"/>
      <c r="AB54" s="96" t="e">
        <f>W54+1000</f>
        <v>#VALUE!</v>
      </c>
      <c r="AC54" s="96"/>
      <c r="AD54" s="96"/>
      <c r="AE54" s="96"/>
      <c r="AF54" s="96"/>
    </row>
    <row r="55" spans="2:34" s="59" customFormat="1" ht="9.75" customHeight="1" thickBot="1">
      <c r="B55" s="59" t="s">
        <v>87</v>
      </c>
      <c r="C55" s="66"/>
      <c r="D55" s="80"/>
      <c r="E55" s="76"/>
      <c r="F55" s="76"/>
      <c r="G55" s="76"/>
      <c r="H55" s="76"/>
      <c r="I55" s="76"/>
      <c r="J55" s="77"/>
      <c r="K55" s="76"/>
      <c r="L55" s="76"/>
      <c r="M55" s="76"/>
      <c r="N55" s="80"/>
      <c r="O55" s="76"/>
      <c r="P55" s="76"/>
      <c r="Q55" s="76"/>
      <c r="R55" s="76"/>
      <c r="S55" s="80"/>
      <c r="T55" s="76"/>
      <c r="U55" s="76"/>
      <c r="V55" s="76"/>
      <c r="W55" s="76"/>
      <c r="X55" s="80"/>
      <c r="Y55" s="76"/>
      <c r="Z55" s="76"/>
      <c r="AA55" s="85"/>
      <c r="AB55" s="76"/>
      <c r="AC55" s="80"/>
      <c r="AD55" s="76"/>
      <c r="AE55" s="76"/>
      <c r="AF55" s="76"/>
      <c r="AG55" s="83"/>
      <c r="AH55" s="83"/>
    </row>
    <row r="56" spans="3:32" s="59" customFormat="1" ht="37.5" customHeight="1">
      <c r="C56" s="66"/>
      <c r="D56" s="66"/>
      <c r="E56" s="66"/>
      <c r="F56" s="66"/>
      <c r="G56" s="64"/>
      <c r="H56" s="64"/>
      <c r="I56" s="64"/>
      <c r="J56" s="64"/>
      <c r="K56" s="64"/>
      <c r="L56" s="64"/>
      <c r="M56" s="64"/>
      <c r="N56" s="66"/>
      <c r="O56" s="66"/>
      <c r="P56" s="66"/>
      <c r="Q56" s="66"/>
      <c r="R56" s="65"/>
      <c r="S56" s="65"/>
      <c r="T56" s="64"/>
      <c r="U56" s="64"/>
      <c r="V56" s="64"/>
      <c r="W56" s="64"/>
      <c r="X56" s="65"/>
      <c r="Y56" s="64"/>
      <c r="Z56" s="64"/>
      <c r="AA56" s="64"/>
      <c r="AB56" s="64"/>
      <c r="AC56" s="64"/>
      <c r="AD56" s="64"/>
      <c r="AE56" s="64"/>
      <c r="AF56" s="64"/>
    </row>
    <row r="57" spans="1:37" s="59" customFormat="1" ht="37.5" customHeight="1">
      <c r="A57" s="59" t="s">
        <v>92</v>
      </c>
      <c r="C57" s="66" t="s">
        <v>87</v>
      </c>
      <c r="D57" s="136" t="s">
        <v>102</v>
      </c>
      <c r="E57" s="136"/>
      <c r="F57" s="136"/>
      <c r="G57" s="136"/>
      <c r="H57" s="136"/>
      <c r="I57" s="136"/>
      <c r="J57" s="136"/>
      <c r="K57" s="136"/>
      <c r="L57" s="66"/>
      <c r="M57" s="136" t="s">
        <v>105</v>
      </c>
      <c r="N57" s="136"/>
      <c r="O57" s="136"/>
      <c r="P57" s="136"/>
      <c r="Q57" s="65"/>
      <c r="R57" s="136"/>
      <c r="S57" s="136"/>
      <c r="T57" s="136"/>
      <c r="U57" s="136"/>
      <c r="V57" s="132" t="s">
        <v>110</v>
      </c>
      <c r="W57" s="133"/>
      <c r="X57" s="133"/>
      <c r="Y57" s="133"/>
      <c r="Z57" s="133"/>
      <c r="AA57" s="134"/>
      <c r="AB57" s="145"/>
      <c r="AC57" s="145"/>
      <c r="AD57" s="145"/>
      <c r="AE57" s="145"/>
      <c r="AF57" s="135"/>
      <c r="AG57" s="135"/>
      <c r="AH57" s="135"/>
      <c r="AI57" s="135"/>
      <c r="AJ57" s="135"/>
      <c r="AK57" s="59" t="s">
        <v>93</v>
      </c>
    </row>
    <row r="58" spans="3:34" s="59" customFormat="1" ht="9.75" customHeight="1">
      <c r="C58" s="68"/>
      <c r="D58" s="86"/>
      <c r="E58" s="68"/>
      <c r="F58" s="68"/>
      <c r="G58" s="65"/>
      <c r="H58" s="67"/>
      <c r="I58" s="73"/>
      <c r="J58" s="67"/>
      <c r="K58" s="67"/>
      <c r="L58" s="66"/>
      <c r="M58" s="68"/>
      <c r="N58" s="86"/>
      <c r="O58" s="68"/>
      <c r="P58" s="68"/>
      <c r="Q58" s="65"/>
      <c r="R58" s="67"/>
      <c r="S58" s="73"/>
      <c r="T58" s="67"/>
      <c r="U58" s="67"/>
      <c r="V58" s="66"/>
      <c r="W58" s="67"/>
      <c r="X58" s="87"/>
      <c r="Y58" s="67"/>
      <c r="Z58" s="67"/>
      <c r="AA58" s="66"/>
      <c r="AB58" s="68"/>
      <c r="AC58" s="74"/>
      <c r="AD58" s="68"/>
      <c r="AE58" s="68"/>
      <c r="AF58" s="65"/>
      <c r="AH58" s="88"/>
    </row>
    <row r="59" spans="2:36" s="59" customFormat="1" ht="9.75" customHeight="1" thickBot="1">
      <c r="B59" s="83"/>
      <c r="C59" s="78"/>
      <c r="D59" s="89"/>
      <c r="E59" s="80"/>
      <c r="F59" s="76"/>
      <c r="G59" s="77"/>
      <c r="H59" s="78"/>
      <c r="I59" s="76"/>
      <c r="J59" s="77"/>
      <c r="K59" s="77"/>
      <c r="L59" s="77"/>
      <c r="M59" s="77"/>
      <c r="N59" s="89"/>
      <c r="O59" s="76"/>
      <c r="P59" s="77"/>
      <c r="Q59" s="77"/>
      <c r="R59" s="77"/>
      <c r="S59" s="78"/>
      <c r="T59" s="78"/>
      <c r="U59" s="78"/>
      <c r="V59" s="76"/>
      <c r="W59" s="77"/>
      <c r="X59" s="89"/>
      <c r="Y59" s="80"/>
      <c r="Z59" s="76"/>
      <c r="AA59" s="90"/>
      <c r="AB59" s="78"/>
      <c r="AC59" s="80"/>
      <c r="AD59" s="78"/>
      <c r="AE59" s="76"/>
      <c r="AF59" s="78"/>
      <c r="AG59" s="81"/>
      <c r="AH59" s="91"/>
      <c r="AI59" s="83"/>
      <c r="AJ59" s="83"/>
    </row>
    <row r="60" spans="3:32" s="59" customFormat="1" ht="21" customHeight="1">
      <c r="C60" s="66"/>
      <c r="D60" s="66"/>
      <c r="E60" s="66"/>
      <c r="F60" s="66"/>
      <c r="G60" s="65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4"/>
      <c r="AB60" s="64"/>
      <c r="AC60" s="64"/>
      <c r="AD60" s="64"/>
      <c r="AE60" s="64"/>
      <c r="AF60" s="64"/>
    </row>
    <row r="61" spans="2:36" s="59" customFormat="1" ht="37.5" customHeight="1">
      <c r="B61" s="132" t="s">
        <v>114</v>
      </c>
      <c r="C61" s="133"/>
      <c r="D61" s="133"/>
      <c r="E61" s="133"/>
      <c r="F61" s="133"/>
      <c r="G61" s="133"/>
      <c r="H61" s="133"/>
      <c r="I61" s="133"/>
      <c r="J61" s="133"/>
      <c r="K61" s="134"/>
      <c r="M61" s="66"/>
      <c r="N61" s="66"/>
      <c r="O61" s="132" t="s">
        <v>115</v>
      </c>
      <c r="P61" s="133"/>
      <c r="Q61" s="133"/>
      <c r="R61" s="133"/>
      <c r="S61" s="133"/>
      <c r="T61" s="133"/>
      <c r="U61" s="133"/>
      <c r="V61" s="133"/>
      <c r="W61" s="133"/>
      <c r="X61" s="134"/>
      <c r="Z61" s="66"/>
      <c r="AA61" s="132" t="s">
        <v>116</v>
      </c>
      <c r="AB61" s="133"/>
      <c r="AC61" s="133"/>
      <c r="AD61" s="133"/>
      <c r="AE61" s="133"/>
      <c r="AF61" s="133"/>
      <c r="AG61" s="133"/>
      <c r="AH61" s="133"/>
      <c r="AI61" s="133"/>
      <c r="AJ61" s="134"/>
    </row>
    <row r="62" s="59" customFormat="1" ht="24.75" customHeight="1"/>
    <row r="63" s="59" customFormat="1" ht="24.75" customHeight="1"/>
    <row r="64" s="59" customFormat="1" ht="24.75" customHeight="1"/>
    <row r="65" s="59" customFormat="1" ht="24.75" customHeight="1"/>
    <row r="66" s="59" customFormat="1" ht="24.75" customHeight="1"/>
    <row r="67" s="59" customFormat="1" ht="24.75" customHeight="1"/>
    <row r="68" s="59" customFormat="1" ht="24.75" customHeight="1"/>
    <row r="69" s="59" customFormat="1" ht="24.75" customHeight="1"/>
    <row r="70" s="59" customFormat="1" ht="24.75" customHeight="1"/>
    <row r="71" s="59" customFormat="1" ht="24.75" customHeight="1"/>
    <row r="72" s="59" customFormat="1" ht="24.75" customHeight="1"/>
    <row r="73" s="59" customFormat="1" ht="24.75" customHeight="1"/>
    <row r="74" s="59" customFormat="1" ht="24.75" customHeight="1"/>
    <row r="75" s="59" customFormat="1" ht="24.75" customHeight="1"/>
    <row r="76" s="59" customFormat="1" ht="24.75" customHeight="1"/>
    <row r="77" s="59" customFormat="1" ht="24.75" customHeight="1"/>
    <row r="78" s="59" customFormat="1" ht="24.75" customHeight="1"/>
    <row r="79" s="59" customFormat="1" ht="24.75" customHeight="1"/>
    <row r="80" s="59" customFormat="1" ht="24.75" customHeight="1"/>
    <row r="81" s="59" customFormat="1" ht="24.75" customHeight="1"/>
    <row r="82" s="59" customFormat="1" ht="24.75" customHeight="1"/>
  </sheetData>
  <sheetProtection/>
  <mergeCells count="80">
    <mergeCell ref="AF57:AJ57"/>
    <mergeCell ref="B61:K61"/>
    <mergeCell ref="O61:X61"/>
    <mergeCell ref="AA61:AJ61"/>
    <mergeCell ref="C45:F45"/>
    <mergeCell ref="H45:K45"/>
    <mergeCell ref="M57:P57"/>
    <mergeCell ref="R57:U57"/>
    <mergeCell ref="W7:Z7"/>
    <mergeCell ref="AB7:AE7"/>
    <mergeCell ref="AG38:AJ38"/>
    <mergeCell ref="H23:K23"/>
    <mergeCell ref="AF26:AJ26"/>
    <mergeCell ref="H54:K54"/>
    <mergeCell ref="C7:F7"/>
    <mergeCell ref="M54:P54"/>
    <mergeCell ref="Q43:T43"/>
    <mergeCell ref="M48:P48"/>
    <mergeCell ref="R45:U45"/>
    <mergeCell ref="AF7:AJ7"/>
    <mergeCell ref="H7:K7"/>
    <mergeCell ref="M7:P7"/>
    <mergeCell ref="R7:U7"/>
    <mergeCell ref="AB17:AJ17"/>
    <mergeCell ref="V26:AA26"/>
    <mergeCell ref="C38:F38"/>
    <mergeCell ref="H38:K38"/>
    <mergeCell ref="AB57:AE57"/>
    <mergeCell ref="W54:Z54"/>
    <mergeCell ref="C54:G54"/>
    <mergeCell ref="R54:V54"/>
    <mergeCell ref="D57:G57"/>
    <mergeCell ref="AB38:AE38"/>
    <mergeCell ref="M23:P23"/>
    <mergeCell ref="W23:Z23"/>
    <mergeCell ref="Y43:AB43"/>
    <mergeCell ref="L45:Q45"/>
    <mergeCell ref="C48:F48"/>
    <mergeCell ref="C23:G23"/>
    <mergeCell ref="R23:V23"/>
    <mergeCell ref="M38:P38"/>
    <mergeCell ref="R38:U38"/>
    <mergeCell ref="D26:G26"/>
    <mergeCell ref="AD1:AE1"/>
    <mergeCell ref="H26:K26"/>
    <mergeCell ref="M26:P26"/>
    <mergeCell ref="R26:U26"/>
    <mergeCell ref="AB26:AE26"/>
    <mergeCell ref="W17:Z17"/>
    <mergeCell ref="F12:J12"/>
    <mergeCell ref="C14:F14"/>
    <mergeCell ref="H14:K14"/>
    <mergeCell ref="R14:U14"/>
    <mergeCell ref="Q12:U12"/>
    <mergeCell ref="Y12:AC12"/>
    <mergeCell ref="C17:F17"/>
    <mergeCell ref="G17:L17"/>
    <mergeCell ref="L14:Q14"/>
    <mergeCell ref="AA14:AF14"/>
    <mergeCell ref="W14:Z14"/>
    <mergeCell ref="M17:P17"/>
    <mergeCell ref="V57:AA57"/>
    <mergeCell ref="AA45:AF45"/>
    <mergeCell ref="G48:L48"/>
    <mergeCell ref="AB48:AJ48"/>
    <mergeCell ref="C51:H51"/>
    <mergeCell ref="M51:R51"/>
    <mergeCell ref="B30:K30"/>
    <mergeCell ref="O30:X30"/>
    <mergeCell ref="AA30:AJ30"/>
    <mergeCell ref="AB51:AJ51"/>
    <mergeCell ref="W45:Z45"/>
    <mergeCell ref="W48:Z48"/>
    <mergeCell ref="H57:K57"/>
    <mergeCell ref="AB20:AJ20"/>
    <mergeCell ref="C20:H20"/>
    <mergeCell ref="M20:R20"/>
    <mergeCell ref="W38:Z38"/>
    <mergeCell ref="AD32:AE32"/>
    <mergeCell ref="F43:I43"/>
  </mergeCells>
  <printOptions/>
  <pageMargins left="0.7874015748031497" right="0.5905511811023623" top="0.984251968503937" bottom="0.98425196850393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AQ57"/>
  <sheetViews>
    <sheetView zoomScalePageLayoutView="0" workbookViewId="0" topLeftCell="A34">
      <selection activeCell="AN44" sqref="AN44"/>
    </sheetView>
  </sheetViews>
  <sheetFormatPr defaultColWidth="11.00390625" defaultRowHeight="24.75" customHeight="1"/>
  <cols>
    <col min="1" max="39" width="2.125" style="1" customWidth="1"/>
    <col min="40" max="16384" width="11.00390625" style="1" customWidth="1"/>
  </cols>
  <sheetData>
    <row r="1" spans="4:38" ht="24.75" customHeight="1">
      <c r="D1" s="2" t="s">
        <v>143</v>
      </c>
      <c r="K1" s="12"/>
      <c r="L1" s="11"/>
      <c r="AG1" s="3" t="s">
        <v>0</v>
      </c>
      <c r="AH1" s="3"/>
      <c r="AI1" s="130">
        <v>1</v>
      </c>
      <c r="AJ1" s="130"/>
      <c r="AK1" s="15"/>
      <c r="AL1" s="15"/>
    </row>
    <row r="2" spans="11:32" ht="24.75" customHeight="1">
      <c r="K2" s="131" t="s">
        <v>1</v>
      </c>
      <c r="L2" s="131"/>
      <c r="M2" s="4" t="s">
        <v>2</v>
      </c>
      <c r="O2" s="4" t="s">
        <v>3</v>
      </c>
      <c r="Q2" s="5" t="s">
        <v>4</v>
      </c>
      <c r="R2" s="3"/>
      <c r="S2" s="3"/>
      <c r="T2" s="3"/>
      <c r="U2" s="6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7:32" ht="24.75" customHeight="1">
      <c r="Q3" s="7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9" ht="33" customHeight="1">
      <c r="A4" s="9" t="s">
        <v>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0"/>
      <c r="O4" s="9" t="s">
        <v>6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1"/>
      <c r="AJ4" s="11"/>
      <c r="AK4" s="11"/>
      <c r="AL4" s="11"/>
      <c r="AM4" s="11"/>
    </row>
    <row r="5" spans="1:39" ht="33" customHeight="1">
      <c r="A5" s="12" t="s">
        <v>41</v>
      </c>
      <c r="B5" s="11"/>
      <c r="C5" s="11"/>
      <c r="D5" s="11">
        <f ca="1">INT(RAND()*9+1)</f>
        <v>7</v>
      </c>
      <c r="E5" s="11">
        <f ca="1">INT(RAND()*8+2)</f>
        <v>2</v>
      </c>
      <c r="F5" s="11">
        <v>0</v>
      </c>
      <c r="G5" s="11">
        <f ca="1">INT(RAND()*8+2)</f>
        <v>6</v>
      </c>
      <c r="H5" s="11">
        <f ca="1">INT(RAND()*8+2)</f>
        <v>4</v>
      </c>
      <c r="I5" s="11">
        <f ca="1">INT(RAND()*8+2)</f>
        <v>7</v>
      </c>
      <c r="J5" s="11">
        <f ca="1">INT(RAND()*8+2)</f>
        <v>7</v>
      </c>
      <c r="K5" s="11">
        <f ca="1">INT(RAND()*8+2)</f>
        <v>9</v>
      </c>
      <c r="L5" s="11">
        <v>0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39" ht="24.75" customHeight="1">
      <c r="A6" s="13"/>
      <c r="B6" s="11"/>
      <c r="C6" s="11"/>
      <c r="D6" s="152">
        <f>D5</f>
        <v>7</v>
      </c>
      <c r="E6" s="152"/>
      <c r="F6" s="154"/>
      <c r="G6" s="154"/>
      <c r="H6" s="152">
        <f>E5</f>
        <v>2</v>
      </c>
      <c r="I6" s="152"/>
      <c r="J6" s="154"/>
      <c r="K6" s="154"/>
      <c r="L6" s="152">
        <f>G5</f>
        <v>6</v>
      </c>
      <c r="M6" s="152"/>
      <c r="N6" s="154"/>
      <c r="O6" s="154"/>
      <c r="P6" s="152">
        <f>H5</f>
        <v>4</v>
      </c>
      <c r="Q6" s="152"/>
      <c r="R6" s="154"/>
      <c r="S6" s="154"/>
      <c r="T6" s="152">
        <f>I5</f>
        <v>7</v>
      </c>
      <c r="U6" s="152"/>
      <c r="V6" s="154"/>
      <c r="W6" s="154"/>
      <c r="X6" s="152">
        <f>J5</f>
        <v>7</v>
      </c>
      <c r="Y6" s="152"/>
      <c r="Z6" s="154"/>
      <c r="AA6" s="154"/>
      <c r="AB6" s="152">
        <f>K5</f>
        <v>9</v>
      </c>
      <c r="AC6" s="152"/>
      <c r="AD6" s="154"/>
      <c r="AE6" s="154"/>
      <c r="AF6" s="11"/>
      <c r="AG6" s="11"/>
      <c r="AH6" s="11"/>
      <c r="AI6" s="11"/>
      <c r="AJ6" s="11"/>
      <c r="AK6" s="11"/>
      <c r="AL6" s="11"/>
      <c r="AM6" s="11"/>
    </row>
    <row r="7" spans="1:39" ht="24.75" customHeight="1">
      <c r="A7" s="13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39" ht="33" customHeight="1">
      <c r="A8" s="12" t="s">
        <v>42</v>
      </c>
      <c r="B8" s="11"/>
      <c r="C8" s="13"/>
      <c r="D8" s="11">
        <f ca="1">INT(RAND()*9+1)</f>
        <v>7</v>
      </c>
      <c r="E8" s="11">
        <v>0</v>
      </c>
      <c r="F8" s="11">
        <f ca="1">INT(RAND()*8+2)</f>
        <v>7</v>
      </c>
      <c r="G8" s="11">
        <v>0</v>
      </c>
      <c r="H8" s="11">
        <v>0</v>
      </c>
      <c r="I8" s="11">
        <f ca="1">INT(RAND()*8+2)</f>
        <v>6</v>
      </c>
      <c r="J8" s="11">
        <f ca="1">INT(RAND()*8+2)</f>
        <v>3</v>
      </c>
      <c r="K8" s="11">
        <v>0</v>
      </c>
      <c r="L8" s="11">
        <f ca="1">INT(RAND()*8+2)</f>
        <v>6</v>
      </c>
      <c r="M8" s="11">
        <f ca="1">INT(RAND()*8+2)</f>
        <v>6</v>
      </c>
      <c r="N8" s="11">
        <v>0</v>
      </c>
      <c r="O8" s="11">
        <f ca="1">INT(RAND()*8+2)</f>
        <v>5</v>
      </c>
      <c r="P8" s="11">
        <v>0</v>
      </c>
      <c r="Q8" s="11">
        <f ca="1">INT(RAND()*9+1)</f>
        <v>7</v>
      </c>
      <c r="R8" s="11"/>
      <c r="S8" s="11"/>
      <c r="T8" s="13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</row>
    <row r="9" spans="1:41" ht="24.75" customHeight="1">
      <c r="A9" s="11"/>
      <c r="B9" s="11"/>
      <c r="C9" s="11"/>
      <c r="D9" s="152">
        <f>D8</f>
        <v>7</v>
      </c>
      <c r="E9" s="152"/>
      <c r="F9" s="156" t="s">
        <v>7</v>
      </c>
      <c r="G9" s="157"/>
      <c r="H9" s="154"/>
      <c r="I9" s="154"/>
      <c r="J9" s="152">
        <f>F8</f>
        <v>7</v>
      </c>
      <c r="K9" s="152"/>
      <c r="L9" s="154"/>
      <c r="M9" s="154"/>
      <c r="N9" s="152">
        <f>I8</f>
        <v>6</v>
      </c>
      <c r="O9" s="152"/>
      <c r="P9" s="154"/>
      <c r="Q9" s="154"/>
      <c r="R9" s="152">
        <f>J8</f>
        <v>3</v>
      </c>
      <c r="S9" s="152"/>
      <c r="T9" s="154"/>
      <c r="U9" s="154"/>
      <c r="V9" s="152">
        <f>L8</f>
        <v>6</v>
      </c>
      <c r="W9" s="152"/>
      <c r="X9" s="155"/>
      <c r="Y9" s="154"/>
      <c r="Z9" s="152">
        <f>M8</f>
        <v>6</v>
      </c>
      <c r="AA9" s="152"/>
      <c r="AB9" s="154"/>
      <c r="AC9" s="154"/>
      <c r="AD9" s="152">
        <f>O8</f>
        <v>5</v>
      </c>
      <c r="AE9" s="152"/>
      <c r="AF9" s="154"/>
      <c r="AG9" s="154"/>
      <c r="AH9" s="152">
        <f>Q8</f>
        <v>7</v>
      </c>
      <c r="AI9" s="152"/>
      <c r="AJ9" s="11"/>
      <c r="AK9" s="11"/>
      <c r="AL9" s="11"/>
      <c r="AM9" s="11"/>
      <c r="AN9" s="11"/>
      <c r="AO9" s="11"/>
    </row>
    <row r="10" spans="1:39" ht="24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1:39" ht="33" customHeight="1">
      <c r="A11" s="9" t="s">
        <v>8</v>
      </c>
      <c r="B11" s="11"/>
      <c r="C11" s="1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3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39" ht="33" customHeight="1">
      <c r="A12" s="12" t="s">
        <v>43</v>
      </c>
      <c r="B12" s="11"/>
      <c r="C12" s="11"/>
      <c r="D12" s="11">
        <v>9</v>
      </c>
      <c r="E12" s="11">
        <f ca="1">INT(RAND()*9+1)</f>
        <v>7</v>
      </c>
      <c r="F12" s="11">
        <v>0</v>
      </c>
      <c r="G12" s="11">
        <v>0</v>
      </c>
      <c r="H12" s="12" t="s">
        <v>9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2" t="s">
        <v>37</v>
      </c>
      <c r="U12" s="11"/>
      <c r="V12" s="11"/>
      <c r="W12" s="11">
        <v>9</v>
      </c>
      <c r="X12" s="11">
        <f ca="1">INT(RAND()*9+1)</f>
        <v>1</v>
      </c>
      <c r="Y12" s="11">
        <v>0</v>
      </c>
      <c r="Z12" s="11">
        <v>0</v>
      </c>
      <c r="AA12" s="12" t="s">
        <v>9</v>
      </c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</row>
    <row r="13" spans="1:39" ht="33" customHeight="1">
      <c r="A13" s="12" t="s">
        <v>44</v>
      </c>
      <c r="B13" s="11"/>
      <c r="C13" s="13"/>
      <c r="D13" s="11">
        <v>1</v>
      </c>
      <c r="E13" s="12" t="s">
        <v>12</v>
      </c>
      <c r="F13" s="11"/>
      <c r="G13" s="11">
        <f ca="1">INT(RAND()*9+1)</f>
        <v>8</v>
      </c>
      <c r="H13" s="11">
        <v>0</v>
      </c>
      <c r="I13" s="11">
        <v>0</v>
      </c>
      <c r="J13" s="12" t="s">
        <v>9</v>
      </c>
      <c r="K13" s="11"/>
      <c r="L13" s="11"/>
      <c r="M13" s="11"/>
      <c r="N13" s="11"/>
      <c r="O13" s="11"/>
      <c r="P13" s="11"/>
      <c r="Q13" s="11"/>
      <c r="R13" s="11"/>
      <c r="S13" s="11"/>
      <c r="T13" s="12" t="s">
        <v>45</v>
      </c>
      <c r="U13" s="11"/>
      <c r="V13" s="11"/>
      <c r="W13" s="11">
        <v>1</v>
      </c>
      <c r="X13" s="12" t="s">
        <v>12</v>
      </c>
      <c r="Y13" s="11"/>
      <c r="Z13" s="11">
        <f ca="1">INT(RAND()*9+1)</f>
        <v>4</v>
      </c>
      <c r="AA13" s="11">
        <v>0</v>
      </c>
      <c r="AB13" s="11">
        <v>0</v>
      </c>
      <c r="AC13" s="12" t="s">
        <v>9</v>
      </c>
      <c r="AD13" s="11"/>
      <c r="AE13" s="11"/>
      <c r="AF13" s="11"/>
      <c r="AG13" s="11"/>
      <c r="AH13" s="11"/>
      <c r="AI13" s="11"/>
      <c r="AJ13" s="11"/>
      <c r="AK13" s="11"/>
      <c r="AL13" s="11"/>
      <c r="AM13" s="11"/>
    </row>
    <row r="14" spans="1:39" ht="33" customHeight="1">
      <c r="A14" s="13"/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</row>
    <row r="15" spans="1:39" ht="19.5" customHeight="1">
      <c r="A15" s="13"/>
      <c r="B15" s="14" t="s">
        <v>14</v>
      </c>
      <c r="C15" s="15"/>
      <c r="D15" s="15"/>
      <c r="E15" s="15"/>
      <c r="F15" s="15"/>
      <c r="G15" s="15"/>
      <c r="H15" s="15"/>
      <c r="I15" s="15"/>
      <c r="J15" s="15"/>
      <c r="K15" s="15"/>
      <c r="L15" s="14" t="s">
        <v>15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1"/>
    </row>
    <row r="16" spans="1:39" ht="4.5" customHeight="1">
      <c r="A16" s="13"/>
      <c r="B16" s="14"/>
      <c r="C16" s="16"/>
      <c r="D16" s="15"/>
      <c r="E16" s="15"/>
      <c r="F16" s="15"/>
      <c r="G16" s="15"/>
      <c r="H16" s="15"/>
      <c r="I16" s="15"/>
      <c r="J16" s="15"/>
      <c r="K16" s="15"/>
      <c r="L16" s="14"/>
      <c r="M16" s="16"/>
      <c r="N16" s="15"/>
      <c r="O16" s="15"/>
      <c r="P16" s="15"/>
      <c r="Q16" s="15"/>
      <c r="R16" s="15"/>
      <c r="S16" s="15"/>
      <c r="T16" s="15"/>
      <c r="U16" s="15"/>
      <c r="V16" s="15"/>
      <c r="W16" s="16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1"/>
    </row>
    <row r="17" spans="1:39" ht="4.5" customHeight="1">
      <c r="A17" s="13"/>
      <c r="B17" s="14"/>
      <c r="C17" s="16"/>
      <c r="D17" s="15"/>
      <c r="E17" s="15"/>
      <c r="F17" s="15"/>
      <c r="G17" s="15"/>
      <c r="H17" s="16"/>
      <c r="I17" s="15"/>
      <c r="J17" s="15"/>
      <c r="K17" s="15"/>
      <c r="L17" s="14"/>
      <c r="M17" s="16"/>
      <c r="N17" s="15"/>
      <c r="O17" s="15"/>
      <c r="P17" s="15"/>
      <c r="Q17" s="15"/>
      <c r="R17" s="16"/>
      <c r="S17" s="15"/>
      <c r="T17" s="15"/>
      <c r="U17" s="15"/>
      <c r="V17" s="15"/>
      <c r="W17" s="16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1"/>
    </row>
    <row r="18" spans="1:39" ht="13.5" customHeight="1">
      <c r="A18" s="13"/>
      <c r="B18" s="17"/>
      <c r="C18" s="18"/>
      <c r="D18" s="19"/>
      <c r="E18" s="19"/>
      <c r="F18" s="19"/>
      <c r="G18" s="17"/>
      <c r="H18" s="19"/>
      <c r="I18" s="19"/>
      <c r="J18" s="19"/>
      <c r="K18" s="19"/>
      <c r="L18" s="17"/>
      <c r="M18" s="18"/>
      <c r="N18" s="19"/>
      <c r="O18" s="19"/>
      <c r="P18" s="19"/>
      <c r="Q18" s="17"/>
      <c r="R18" s="19"/>
      <c r="S18" s="19"/>
      <c r="T18" s="19"/>
      <c r="U18" s="19"/>
      <c r="V18" s="17"/>
      <c r="W18" s="17"/>
      <c r="X18" s="16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</row>
    <row r="19" spans="1:39" ht="27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</row>
    <row r="20" spans="1:39" ht="33" customHeight="1">
      <c r="A20" s="9" t="s">
        <v>16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</row>
    <row r="21" spans="1:39" ht="30" customHeight="1">
      <c r="A21" s="12" t="s">
        <v>46</v>
      </c>
      <c r="B21" s="11"/>
      <c r="C21" s="128">
        <f ca="1">INT(RAND()*9+1)*10000000000+INT(RAND()*9000000000)</f>
        <v>55036014530</v>
      </c>
      <c r="D21" s="128"/>
      <c r="E21" s="128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4" t="s">
        <v>18</v>
      </c>
      <c r="AI21" s="125"/>
      <c r="AJ21" s="20"/>
      <c r="AK21" s="20"/>
      <c r="AL21" s="20"/>
      <c r="AM21" s="20"/>
    </row>
    <row r="22" spans="1:39" ht="30" customHeight="1">
      <c r="A22" s="13"/>
      <c r="B22" s="11"/>
      <c r="C22" s="15"/>
      <c r="D22" s="117"/>
      <c r="E22" s="117"/>
      <c r="F22" s="113"/>
      <c r="G22" s="112"/>
      <c r="H22" s="113"/>
      <c r="I22" s="112"/>
      <c r="J22" s="113"/>
      <c r="K22" s="112"/>
      <c r="L22" s="113"/>
      <c r="M22" s="112"/>
      <c r="N22" s="113"/>
      <c r="O22" s="112"/>
      <c r="P22" s="113"/>
      <c r="Q22" s="112"/>
      <c r="R22" s="113"/>
      <c r="S22" s="112"/>
      <c r="T22" s="113"/>
      <c r="U22" s="112"/>
      <c r="V22" s="113"/>
      <c r="W22" s="112"/>
      <c r="X22" s="113"/>
      <c r="Y22" s="112"/>
      <c r="Z22" s="113"/>
      <c r="AA22" s="112"/>
      <c r="AB22" s="113"/>
      <c r="AC22" s="112"/>
      <c r="AD22" s="113"/>
      <c r="AE22" s="112"/>
      <c r="AF22" s="113"/>
      <c r="AG22" s="112"/>
      <c r="AH22" s="113"/>
      <c r="AI22" s="112"/>
      <c r="AJ22" s="11"/>
      <c r="AK22" s="11"/>
      <c r="AL22" s="11"/>
      <c r="AM22" s="11"/>
    </row>
    <row r="23" spans="1:39" ht="30" customHeight="1">
      <c r="A23" s="12" t="s">
        <v>38</v>
      </c>
      <c r="B23" s="11"/>
      <c r="C23" s="126">
        <f ca="1">INT(RAND()*9+1)*10000000000000+INT(RAND()*9000000000000)</f>
        <v>71496049137132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4" t="s">
        <v>18</v>
      </c>
      <c r="AI23" s="125"/>
      <c r="AJ23" s="20"/>
      <c r="AK23" s="20"/>
      <c r="AL23" s="20"/>
      <c r="AM23" s="20"/>
    </row>
    <row r="24" spans="1:39" ht="30" customHeight="1">
      <c r="A24" s="11"/>
      <c r="B24" s="11"/>
      <c r="C24" s="11"/>
      <c r="D24" s="117"/>
      <c r="E24" s="117"/>
      <c r="F24" s="113"/>
      <c r="G24" s="112"/>
      <c r="H24" s="113"/>
      <c r="I24" s="112"/>
      <c r="J24" s="113"/>
      <c r="K24" s="112"/>
      <c r="L24" s="113"/>
      <c r="M24" s="112"/>
      <c r="N24" s="113"/>
      <c r="O24" s="112"/>
      <c r="P24" s="113"/>
      <c r="Q24" s="112"/>
      <c r="R24" s="113"/>
      <c r="S24" s="112"/>
      <c r="T24" s="113"/>
      <c r="U24" s="112"/>
      <c r="V24" s="113"/>
      <c r="W24" s="112"/>
      <c r="X24" s="113"/>
      <c r="Y24" s="112"/>
      <c r="Z24" s="113"/>
      <c r="AA24" s="112"/>
      <c r="AB24" s="113"/>
      <c r="AC24" s="112"/>
      <c r="AD24" s="113"/>
      <c r="AE24" s="112"/>
      <c r="AF24" s="113"/>
      <c r="AG24" s="112"/>
      <c r="AH24" s="113"/>
      <c r="AI24" s="112"/>
      <c r="AJ24" s="11"/>
      <c r="AK24" s="11"/>
      <c r="AL24" s="11"/>
      <c r="AM24" s="11"/>
    </row>
    <row r="25" spans="1:39" ht="30" customHeight="1">
      <c r="A25" s="12" t="s">
        <v>39</v>
      </c>
      <c r="B25" s="11"/>
      <c r="C25" s="12" t="s">
        <v>19</v>
      </c>
      <c r="D25" s="11"/>
      <c r="E25" s="11"/>
      <c r="F25" s="11"/>
      <c r="G25" s="11">
        <f ca="1">INT(RAND()*9+1)</f>
        <v>7</v>
      </c>
      <c r="H25" s="12" t="s">
        <v>20</v>
      </c>
      <c r="I25" s="11"/>
      <c r="J25" s="11"/>
      <c r="K25" s="11"/>
      <c r="L25" s="11"/>
      <c r="M25" s="11"/>
      <c r="N25" s="11"/>
      <c r="P25" s="11">
        <f ca="1">INT(RAND()*9+1)</f>
        <v>6</v>
      </c>
      <c r="Q25" s="12" t="s">
        <v>21</v>
      </c>
      <c r="R25" s="11"/>
      <c r="S25" s="11"/>
      <c r="T25" s="11"/>
      <c r="U25" s="11"/>
      <c r="V25" s="11"/>
      <c r="W25" s="11"/>
      <c r="Y25" s="11">
        <f ca="1">INT(RAND()*9+1)</f>
        <v>4</v>
      </c>
      <c r="Z25" s="123" t="s">
        <v>22</v>
      </c>
      <c r="AA25" s="123"/>
      <c r="AB25" s="123"/>
      <c r="AC25" s="123"/>
      <c r="AD25" s="123"/>
      <c r="AE25" s="123"/>
      <c r="AF25" s="123"/>
      <c r="AG25" s="11"/>
      <c r="AH25" s="124" t="s">
        <v>18</v>
      </c>
      <c r="AI25" s="125"/>
      <c r="AJ25" s="11"/>
      <c r="AK25" s="11"/>
      <c r="AL25" s="11"/>
      <c r="AM25" s="11"/>
    </row>
    <row r="26" spans="1:39" ht="30" customHeight="1">
      <c r="A26" s="13"/>
      <c r="B26" s="11"/>
      <c r="C26" s="13"/>
      <c r="D26" s="11"/>
      <c r="E26" s="11"/>
      <c r="F26" s="113"/>
      <c r="G26" s="112"/>
      <c r="H26" s="113"/>
      <c r="I26" s="112"/>
      <c r="J26" s="113"/>
      <c r="K26" s="112"/>
      <c r="L26" s="113"/>
      <c r="M26" s="112"/>
      <c r="N26" s="113"/>
      <c r="O26" s="112"/>
      <c r="P26" s="113"/>
      <c r="Q26" s="112"/>
      <c r="R26" s="113"/>
      <c r="S26" s="112"/>
      <c r="T26" s="113"/>
      <c r="U26" s="112"/>
      <c r="V26" s="113"/>
      <c r="W26" s="112"/>
      <c r="X26" s="113"/>
      <c r="Y26" s="112"/>
      <c r="Z26" s="113"/>
      <c r="AA26" s="112"/>
      <c r="AB26" s="113"/>
      <c r="AC26" s="112"/>
      <c r="AD26" s="113"/>
      <c r="AE26" s="112"/>
      <c r="AF26" s="113"/>
      <c r="AG26" s="112"/>
      <c r="AH26" s="113"/>
      <c r="AI26" s="112"/>
      <c r="AJ26" s="11"/>
      <c r="AK26" s="11"/>
      <c r="AL26" s="11"/>
      <c r="AM26" s="11"/>
    </row>
    <row r="27" spans="1:39" ht="30" customHeight="1">
      <c r="A27" s="12" t="s">
        <v>23</v>
      </c>
      <c r="B27" s="11"/>
      <c r="C27" s="11"/>
      <c r="D27" s="12" t="s">
        <v>24</v>
      </c>
      <c r="E27" s="11"/>
      <c r="F27" s="11"/>
      <c r="G27" s="11"/>
      <c r="J27" s="119">
        <f ca="1">INT(RAND()*90+10)</f>
        <v>71</v>
      </c>
      <c r="K27" s="119"/>
      <c r="L27" s="12" t="s">
        <v>25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24" t="s">
        <v>18</v>
      </c>
      <c r="AI27" s="125"/>
      <c r="AJ27" s="11"/>
      <c r="AK27" s="11"/>
      <c r="AL27" s="11"/>
      <c r="AM27" s="11"/>
    </row>
    <row r="28" spans="1:39" ht="30" customHeight="1">
      <c r="A28" s="13"/>
      <c r="B28" s="11"/>
      <c r="C28" s="11"/>
      <c r="D28" s="11"/>
      <c r="E28" s="11"/>
      <c r="F28" s="113"/>
      <c r="G28" s="112"/>
      <c r="H28" s="113"/>
      <c r="I28" s="112"/>
      <c r="J28" s="113"/>
      <c r="K28" s="112"/>
      <c r="L28" s="113"/>
      <c r="M28" s="112"/>
      <c r="N28" s="113"/>
      <c r="O28" s="112"/>
      <c r="P28" s="113"/>
      <c r="Q28" s="112"/>
      <c r="R28" s="113"/>
      <c r="S28" s="112"/>
      <c r="T28" s="113"/>
      <c r="U28" s="112"/>
      <c r="V28" s="113"/>
      <c r="W28" s="112"/>
      <c r="X28" s="113"/>
      <c r="Y28" s="112"/>
      <c r="Z28" s="113"/>
      <c r="AA28" s="112"/>
      <c r="AB28" s="113"/>
      <c r="AC28" s="112"/>
      <c r="AD28" s="113"/>
      <c r="AE28" s="112"/>
      <c r="AF28" s="113"/>
      <c r="AG28" s="112"/>
      <c r="AH28" s="113"/>
      <c r="AI28" s="112"/>
      <c r="AJ28" s="11"/>
      <c r="AK28" s="11"/>
      <c r="AL28" s="11"/>
      <c r="AM28" s="11"/>
    </row>
    <row r="29" spans="1:39" ht="18" customHeight="1">
      <c r="A29" s="13"/>
      <c r="B29" s="11"/>
      <c r="C29" s="11"/>
      <c r="D29" s="11"/>
      <c r="E29" s="11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15"/>
      <c r="AK29" s="15"/>
      <c r="AL29" s="15"/>
      <c r="AM29" s="11"/>
    </row>
    <row r="30" spans="1:38" ht="24.75" customHeight="1">
      <c r="A30" s="1">
        <f>IF(A1="","",A1)</f>
      </c>
      <c r="D30" s="2" t="str">
        <f>IF(D1="","",D1)</f>
        <v>大きな数③</v>
      </c>
      <c r="AG30" s="3" t="str">
        <f>IF(AG1="","",AG1)</f>
        <v>№</v>
      </c>
      <c r="AH30" s="3"/>
      <c r="AI30" s="130">
        <f>IF(AI1="","",AI1)</f>
        <v>1</v>
      </c>
      <c r="AJ30" s="130"/>
      <c r="AK30" s="15"/>
      <c r="AL30" s="15"/>
    </row>
    <row r="31" spans="5:32" ht="24.75" customHeight="1">
      <c r="E31" s="21" t="s">
        <v>26</v>
      </c>
      <c r="F31" s="11"/>
      <c r="G31" s="11"/>
      <c r="Q31" s="5" t="str">
        <f>IF(Q2="","",Q2)</f>
        <v>名前</v>
      </c>
      <c r="R31" s="3"/>
      <c r="S31" s="3"/>
      <c r="T31" s="3"/>
      <c r="U31" s="3">
        <f>IF(U2="","",U2)</f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9" ht="24.75" customHeight="1">
      <c r="A32" s="1">
        <f aca="true" t="shared" si="0" ref="A32:P32">IF(A3="","",A3)</f>
      </c>
      <c r="B32" s="1">
        <f t="shared" si="0"/>
      </c>
      <c r="C32" s="1">
        <f t="shared" si="0"/>
      </c>
      <c r="D32" s="1">
        <f t="shared" si="0"/>
      </c>
      <c r="E32" s="1">
        <f t="shared" si="0"/>
      </c>
      <c r="F32" s="1">
        <f t="shared" si="0"/>
      </c>
      <c r="G32" s="1">
        <f t="shared" si="0"/>
      </c>
      <c r="H32" s="1">
        <f t="shared" si="0"/>
      </c>
      <c r="I32" s="1">
        <f t="shared" si="0"/>
      </c>
      <c r="J32" s="1">
        <f t="shared" si="0"/>
      </c>
      <c r="K32" s="1">
        <f t="shared" si="0"/>
      </c>
      <c r="L32" s="1">
        <f t="shared" si="0"/>
      </c>
      <c r="M32" s="1">
        <f t="shared" si="0"/>
      </c>
      <c r="N32" s="1">
        <f t="shared" si="0"/>
      </c>
      <c r="O32" s="1">
        <f t="shared" si="0"/>
      </c>
      <c r="P32" s="1">
        <f t="shared" si="0"/>
      </c>
      <c r="Q32" s="1">
        <f>IF(Q3="","",Q3)</f>
      </c>
      <c r="R32" s="1">
        <f>IF(R3="","",R3)</f>
      </c>
      <c r="S32" s="1">
        <f>IF(S3="","",S3)</f>
      </c>
      <c r="T32" s="1">
        <f>IF(T3="","",T3)</f>
      </c>
      <c r="U32" s="1">
        <f>IF(U3="","",U3)</f>
      </c>
      <c r="V32" s="1">
        <f aca="true" t="shared" si="1" ref="V32:AM32">IF(V3="","",V3)</f>
      </c>
      <c r="W32" s="1">
        <f t="shared" si="1"/>
      </c>
      <c r="X32" s="1">
        <f t="shared" si="1"/>
      </c>
      <c r="Y32" s="1">
        <f t="shared" si="1"/>
      </c>
      <c r="Z32" s="1">
        <f t="shared" si="1"/>
      </c>
      <c r="AA32" s="1">
        <f t="shared" si="1"/>
      </c>
      <c r="AB32" s="1">
        <f t="shared" si="1"/>
      </c>
      <c r="AC32" s="1">
        <f t="shared" si="1"/>
      </c>
      <c r="AD32" s="1">
        <f t="shared" si="1"/>
      </c>
      <c r="AE32" s="1">
        <f t="shared" si="1"/>
      </c>
      <c r="AF32" s="1">
        <f t="shared" si="1"/>
      </c>
      <c r="AG32" s="1">
        <f t="shared" si="1"/>
      </c>
      <c r="AH32" s="1">
        <f t="shared" si="1"/>
      </c>
      <c r="AI32" s="1">
        <f t="shared" si="1"/>
      </c>
      <c r="AJ32" s="1">
        <f t="shared" si="1"/>
      </c>
      <c r="AM32" s="1">
        <f t="shared" si="1"/>
      </c>
    </row>
    <row r="33" spans="1:15" ht="27.75" customHeight="1">
      <c r="A33" s="1" t="str">
        <f>IF(A4="","",A4)</f>
        <v>◆　次の数をよんで，</v>
      </c>
      <c r="M33" s="3"/>
      <c r="N33" s="3"/>
      <c r="O33" s="1" t="str">
        <f>IF(O4="","",O4)</f>
        <v>にあてはまる漢字をかきましょう。</v>
      </c>
    </row>
    <row r="34" spans="1:39" ht="27.75" customHeight="1">
      <c r="A34" s="1" t="str">
        <f>IF(A5="","",A5)</f>
        <v>①</v>
      </c>
      <c r="D34" s="1">
        <f aca="true" t="shared" si="2" ref="D34:L34">IF(D5="","",D5)</f>
        <v>7</v>
      </c>
      <c r="E34" s="1">
        <f t="shared" si="2"/>
        <v>2</v>
      </c>
      <c r="F34" s="1">
        <f t="shared" si="2"/>
        <v>0</v>
      </c>
      <c r="G34" s="1">
        <f t="shared" si="2"/>
        <v>6</v>
      </c>
      <c r="H34" s="1">
        <f t="shared" si="2"/>
        <v>4</v>
      </c>
      <c r="I34" s="1">
        <f t="shared" si="2"/>
        <v>7</v>
      </c>
      <c r="J34" s="1">
        <f t="shared" si="2"/>
        <v>7</v>
      </c>
      <c r="K34" s="1">
        <f t="shared" si="2"/>
        <v>9</v>
      </c>
      <c r="L34" s="1">
        <f t="shared" si="2"/>
        <v>0</v>
      </c>
      <c r="M34" s="11"/>
      <c r="N34" s="11"/>
      <c r="O34" s="1">
        <f>IF(O5="","",O5)</f>
      </c>
      <c r="P34" s="1">
        <f aca="true" t="shared" si="3" ref="P34:AM34">IF(P5="","",P5)</f>
      </c>
      <c r="Q34" s="1">
        <f t="shared" si="3"/>
      </c>
      <c r="R34" s="1">
        <f t="shared" si="3"/>
      </c>
      <c r="S34" s="1">
        <f t="shared" si="3"/>
      </c>
      <c r="T34" s="1">
        <f t="shared" si="3"/>
      </c>
      <c r="U34" s="1">
        <f t="shared" si="3"/>
      </c>
      <c r="V34" s="1">
        <f t="shared" si="3"/>
      </c>
      <c r="W34" s="1">
        <f t="shared" si="3"/>
      </c>
      <c r="X34" s="1">
        <f t="shared" si="3"/>
      </c>
      <c r="Y34" s="1">
        <f t="shared" si="3"/>
      </c>
      <c r="Z34" s="1">
        <f t="shared" si="3"/>
      </c>
      <c r="AA34" s="1">
        <f t="shared" si="3"/>
      </c>
      <c r="AB34" s="1">
        <f t="shared" si="3"/>
      </c>
      <c r="AC34" s="1">
        <f t="shared" si="3"/>
      </c>
      <c r="AD34" s="1">
        <f t="shared" si="3"/>
      </c>
      <c r="AE34" s="1">
        <f t="shared" si="3"/>
      </c>
      <c r="AF34" s="1">
        <f t="shared" si="3"/>
      </c>
      <c r="AG34" s="1">
        <f t="shared" si="3"/>
      </c>
      <c r="AH34" s="1">
        <f t="shared" si="3"/>
      </c>
      <c r="AI34" s="1">
        <f t="shared" si="3"/>
      </c>
      <c r="AJ34" s="1">
        <f t="shared" si="3"/>
      </c>
      <c r="AM34" s="1">
        <f t="shared" si="3"/>
      </c>
    </row>
    <row r="35" spans="4:39" ht="24.75" customHeight="1">
      <c r="D35" s="152">
        <f>IF(D6="","",D6)</f>
        <v>7</v>
      </c>
      <c r="E35" s="152"/>
      <c r="F35" s="153" t="s">
        <v>12</v>
      </c>
      <c r="G35" s="153"/>
      <c r="H35" s="152">
        <f>IF(H6="","",H6)</f>
        <v>2</v>
      </c>
      <c r="I35" s="152"/>
      <c r="J35" s="153" t="s">
        <v>27</v>
      </c>
      <c r="K35" s="153"/>
      <c r="L35" s="152">
        <f>IF(L6="","",L6)</f>
        <v>6</v>
      </c>
      <c r="M35" s="152"/>
      <c r="N35" s="153" t="s">
        <v>7</v>
      </c>
      <c r="O35" s="153"/>
      <c r="P35" s="152">
        <f>IF(P6="","",P6)</f>
        <v>4</v>
      </c>
      <c r="Q35" s="152"/>
      <c r="R35" s="153" t="s">
        <v>9</v>
      </c>
      <c r="S35" s="153"/>
      <c r="T35" s="152">
        <f>IF(T6="","",T6)</f>
        <v>7</v>
      </c>
      <c r="U35" s="152"/>
      <c r="V35" s="153" t="s">
        <v>27</v>
      </c>
      <c r="W35" s="153"/>
      <c r="X35" s="152">
        <f>IF(X6="","",X6)</f>
        <v>7</v>
      </c>
      <c r="Y35" s="152"/>
      <c r="Z35" s="153" t="s">
        <v>28</v>
      </c>
      <c r="AA35" s="153"/>
      <c r="AB35" s="152">
        <f>IF(AB6="","",AB6)</f>
        <v>9</v>
      </c>
      <c r="AC35" s="152"/>
      <c r="AD35" s="153" t="s">
        <v>7</v>
      </c>
      <c r="AE35" s="153"/>
      <c r="AF35" s="1">
        <f aca="true" t="shared" si="4" ref="AF35:AM35">IF(AF6="","",AF6)</f>
      </c>
      <c r="AG35" s="1">
        <f t="shared" si="4"/>
      </c>
      <c r="AH35" s="1">
        <f t="shared" si="4"/>
      </c>
      <c r="AI35" s="1">
        <f t="shared" si="4"/>
      </c>
      <c r="AJ35" s="1">
        <f t="shared" si="4"/>
      </c>
      <c r="AM35" s="1">
        <f t="shared" si="4"/>
      </c>
    </row>
    <row r="36" spans="11:14" ht="24.75" customHeight="1">
      <c r="K36" s="158">
        <f>K12</f>
        <v>0</v>
      </c>
      <c r="L36" s="158"/>
      <c r="M36" s="158"/>
      <c r="N36" s="158"/>
    </row>
    <row r="37" spans="1:39" ht="27.75" customHeight="1">
      <c r="A37" s="1" t="str">
        <f>IF(A8="","",A8)</f>
        <v>②</v>
      </c>
      <c r="D37" s="1">
        <f aca="true" t="shared" si="5" ref="D37:AM37">IF(D8="","",D8)</f>
        <v>7</v>
      </c>
      <c r="E37" s="1">
        <f t="shared" si="5"/>
        <v>0</v>
      </c>
      <c r="F37" s="1">
        <f t="shared" si="5"/>
        <v>7</v>
      </c>
      <c r="G37" s="1">
        <f t="shared" si="5"/>
        <v>0</v>
      </c>
      <c r="H37" s="1">
        <f t="shared" si="5"/>
        <v>0</v>
      </c>
      <c r="I37" s="1">
        <f t="shared" si="5"/>
        <v>6</v>
      </c>
      <c r="J37" s="1">
        <f t="shared" si="5"/>
        <v>3</v>
      </c>
      <c r="K37" s="1">
        <f t="shared" si="5"/>
        <v>0</v>
      </c>
      <c r="L37" s="1">
        <f t="shared" si="5"/>
        <v>6</v>
      </c>
      <c r="M37" s="1">
        <f t="shared" si="5"/>
        <v>6</v>
      </c>
      <c r="N37" s="1">
        <f t="shared" si="5"/>
        <v>0</v>
      </c>
      <c r="O37" s="1">
        <f t="shared" si="5"/>
        <v>5</v>
      </c>
      <c r="P37" s="1">
        <f t="shared" si="5"/>
        <v>0</v>
      </c>
      <c r="Q37" s="1">
        <f t="shared" si="5"/>
        <v>7</v>
      </c>
      <c r="R37" s="1">
        <f t="shared" si="5"/>
      </c>
      <c r="S37" s="1">
        <f t="shared" si="5"/>
      </c>
      <c r="T37" s="1">
        <f t="shared" si="5"/>
      </c>
      <c r="U37" s="1">
        <f t="shared" si="5"/>
      </c>
      <c r="V37" s="1">
        <f t="shared" si="5"/>
      </c>
      <c r="W37" s="1">
        <f t="shared" si="5"/>
      </c>
      <c r="X37" s="1">
        <f t="shared" si="5"/>
      </c>
      <c r="Y37" s="1">
        <f t="shared" si="5"/>
      </c>
      <c r="Z37" s="1">
        <f t="shared" si="5"/>
      </c>
      <c r="AA37" s="1">
        <f t="shared" si="5"/>
      </c>
      <c r="AB37" s="1">
        <f t="shared" si="5"/>
      </c>
      <c r="AC37" s="1">
        <f t="shared" si="5"/>
      </c>
      <c r="AD37" s="1">
        <f t="shared" si="5"/>
      </c>
      <c r="AE37" s="1">
        <f t="shared" si="5"/>
      </c>
      <c r="AF37" s="1">
        <f t="shared" si="5"/>
      </c>
      <c r="AG37" s="1">
        <f t="shared" si="5"/>
      </c>
      <c r="AH37" s="1">
        <f t="shared" si="5"/>
      </c>
      <c r="AI37" s="1">
        <f t="shared" si="5"/>
      </c>
      <c r="AJ37" s="1">
        <f t="shared" si="5"/>
      </c>
      <c r="AM37" s="1">
        <f t="shared" si="5"/>
      </c>
    </row>
    <row r="38" spans="1:41" ht="24.75" customHeight="1">
      <c r="A38" s="1">
        <f>IF(A9="","",A9)</f>
      </c>
      <c r="D38" s="152">
        <f>IF(D9="","",IF(D9=1,"",D9))</f>
        <v>7</v>
      </c>
      <c r="E38" s="152"/>
      <c r="F38" s="152" t="str">
        <f>IF(F9="","",F9)</f>
        <v>十</v>
      </c>
      <c r="G38" s="152"/>
      <c r="H38" s="153" t="s">
        <v>29</v>
      </c>
      <c r="I38" s="153"/>
      <c r="J38" s="152">
        <f>IF(J9="","",J9)</f>
        <v>7</v>
      </c>
      <c r="K38" s="152"/>
      <c r="L38" s="22" t="s">
        <v>27</v>
      </c>
      <c r="M38" s="22"/>
      <c r="N38" s="152">
        <f>IF(N9="","",N9)</f>
        <v>6</v>
      </c>
      <c r="O38" s="152"/>
      <c r="P38" s="153" t="s">
        <v>12</v>
      </c>
      <c r="Q38" s="153"/>
      <c r="R38" s="152">
        <f>IF(R9="","",R9)</f>
        <v>3</v>
      </c>
      <c r="S38" s="152"/>
      <c r="T38" s="153" t="s">
        <v>27</v>
      </c>
      <c r="U38" s="153"/>
      <c r="V38" s="152">
        <f>IF(V9="","",V9)</f>
        <v>6</v>
      </c>
      <c r="W38" s="152"/>
      <c r="X38" s="153" t="s">
        <v>7</v>
      </c>
      <c r="Y38" s="153"/>
      <c r="Z38" s="152">
        <f>IF(Z9="","",Z9)</f>
        <v>6</v>
      </c>
      <c r="AA38" s="152"/>
      <c r="AB38" s="153" t="s">
        <v>9</v>
      </c>
      <c r="AC38" s="153"/>
      <c r="AD38" s="152">
        <f>IF(AD9="","",AD9)</f>
        <v>5</v>
      </c>
      <c r="AE38" s="152"/>
      <c r="AF38" s="153" t="s">
        <v>28</v>
      </c>
      <c r="AG38" s="153"/>
      <c r="AH38" s="152">
        <f>IF(AH9="","",AH9)</f>
        <v>7</v>
      </c>
      <c r="AI38" s="152"/>
      <c r="AJ38" s="1">
        <f>IF(AJ9="","",AJ9)</f>
      </c>
      <c r="AM38" s="1">
        <f>IF(AM9="","",AM9)</f>
      </c>
      <c r="AO38" s="1">
        <f>IF(AO9="","",AO9)</f>
      </c>
    </row>
    <row r="40" spans="1:38" ht="27.75" customHeight="1">
      <c r="A40" s="11" t="str">
        <f>IF(A11="","",A11)</f>
        <v>◆　次の数を数直線に表しましょう。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</row>
    <row r="41" spans="1:39" ht="27.75" customHeight="1">
      <c r="A41" s="1" t="str">
        <f>IF(A12="","",A12)</f>
        <v>③</v>
      </c>
      <c r="D41" s="1">
        <f>IF(D12="","",D12)</f>
        <v>9</v>
      </c>
      <c r="E41" s="1">
        <f>IF(E12="","",E12)</f>
        <v>7</v>
      </c>
      <c r="F41" s="1">
        <f>IF(F12="","",F12)</f>
        <v>0</v>
      </c>
      <c r="G41" s="1">
        <f>IF(G12="","",G12)</f>
        <v>0</v>
      </c>
      <c r="H41" s="1" t="str">
        <f>IF(H12="","",H12)</f>
        <v>万</v>
      </c>
      <c r="J41" s="1">
        <f aca="true" t="shared" si="6" ref="J41:T41">IF(J12="","",J12)</f>
      </c>
      <c r="K41" s="1">
        <f t="shared" si="6"/>
      </c>
      <c r="L41" s="1">
        <f t="shared" si="6"/>
      </c>
      <c r="M41" s="1">
        <f t="shared" si="6"/>
      </c>
      <c r="N41" s="1">
        <f t="shared" si="6"/>
      </c>
      <c r="O41" s="1">
        <f t="shared" si="6"/>
      </c>
      <c r="P41" s="1">
        <f t="shared" si="6"/>
      </c>
      <c r="Q41" s="1">
        <f t="shared" si="6"/>
      </c>
      <c r="R41" s="1">
        <f t="shared" si="6"/>
      </c>
      <c r="S41" s="1">
        <f t="shared" si="6"/>
      </c>
      <c r="T41" s="1" t="str">
        <f t="shared" si="6"/>
        <v>④</v>
      </c>
      <c r="W41" s="1">
        <f>IF(W12="","",W12)</f>
        <v>9</v>
      </c>
      <c r="X41" s="1">
        <f>IF(X12="","",X12)</f>
        <v>1</v>
      </c>
      <c r="Y41" s="1">
        <f>IF(Y12="","",Y12)</f>
        <v>0</v>
      </c>
      <c r="Z41" s="1">
        <f>IF(Z12="","",Z12)</f>
        <v>0</v>
      </c>
      <c r="AA41" s="1" t="str">
        <f>IF(AA12="","",AA12)</f>
        <v>万</v>
      </c>
      <c r="AC41" s="1">
        <f aca="true" t="shared" si="7" ref="AC41:AM41">IF(AC12="","",AC12)</f>
      </c>
      <c r="AD41" s="1">
        <f t="shared" si="7"/>
      </c>
      <c r="AE41" s="1">
        <f t="shared" si="7"/>
      </c>
      <c r="AF41" s="1">
        <f t="shared" si="7"/>
      </c>
      <c r="AG41" s="1">
        <f t="shared" si="7"/>
      </c>
      <c r="AH41" s="1">
        <f t="shared" si="7"/>
      </c>
      <c r="AI41" s="1">
        <f t="shared" si="7"/>
      </c>
      <c r="AJ41" s="1">
        <f t="shared" si="7"/>
      </c>
      <c r="AM41" s="1">
        <f t="shared" si="7"/>
      </c>
    </row>
    <row r="42" spans="1:39" ht="27.75" customHeight="1">
      <c r="A42" s="1" t="str">
        <f>IF(A13="","",A13)</f>
        <v>⑤</v>
      </c>
      <c r="D42" s="1">
        <f>IF(D13="","",D13)</f>
        <v>1</v>
      </c>
      <c r="E42" s="1" t="str">
        <f>IF(E13="","",E13)</f>
        <v>億</v>
      </c>
      <c r="G42" s="1">
        <f aca="true" t="shared" si="8" ref="G42:J43">IF(G13="","",G13)</f>
        <v>8</v>
      </c>
      <c r="H42" s="1">
        <f t="shared" si="8"/>
        <v>0</v>
      </c>
      <c r="I42" s="1">
        <f t="shared" si="8"/>
        <v>0</v>
      </c>
      <c r="J42" s="1" t="str">
        <f t="shared" si="8"/>
        <v>万</v>
      </c>
      <c r="L42" s="1">
        <f aca="true" t="shared" si="9" ref="L42:T42">IF(L13="","",L13)</f>
      </c>
      <c r="M42" s="1">
        <f t="shared" si="9"/>
      </c>
      <c r="N42" s="1">
        <f t="shared" si="9"/>
      </c>
      <c r="O42" s="1">
        <f t="shared" si="9"/>
      </c>
      <c r="P42" s="1">
        <f t="shared" si="9"/>
      </c>
      <c r="Q42" s="1">
        <f t="shared" si="9"/>
      </c>
      <c r="R42" s="1">
        <f t="shared" si="9"/>
      </c>
      <c r="S42" s="1">
        <f t="shared" si="9"/>
      </c>
      <c r="T42" s="1" t="str">
        <f t="shared" si="9"/>
        <v>⑥</v>
      </c>
      <c r="W42" s="1">
        <f>IF(W13="","",W13)</f>
        <v>1</v>
      </c>
      <c r="X42" s="1" t="str">
        <f>IF(X13="","",X13)</f>
        <v>億</v>
      </c>
      <c r="Z42" s="1">
        <f aca="true" t="shared" si="10" ref="Z42:AC43">IF(Z13="","",Z13)</f>
        <v>4</v>
      </c>
      <c r="AA42" s="1">
        <f t="shared" si="10"/>
        <v>0</v>
      </c>
      <c r="AB42" s="1">
        <f t="shared" si="10"/>
        <v>0</v>
      </c>
      <c r="AC42" s="1" t="str">
        <f t="shared" si="10"/>
        <v>万</v>
      </c>
      <c r="AE42" s="1">
        <f aca="true" t="shared" si="11" ref="AE42:AM43">IF(AE13="","",AE13)</f>
      </c>
      <c r="AF42" s="1">
        <f t="shared" si="11"/>
      </c>
      <c r="AG42" s="1">
        <f t="shared" si="11"/>
      </c>
      <c r="AH42" s="1">
        <f t="shared" si="11"/>
      </c>
      <c r="AI42" s="1">
        <f t="shared" si="11"/>
      </c>
      <c r="AJ42" s="1">
        <f t="shared" si="11"/>
      </c>
      <c r="AM42" s="1">
        <f t="shared" si="11"/>
      </c>
    </row>
    <row r="43" spans="1:39" ht="27.75" customHeight="1">
      <c r="A43" s="1">
        <f>IF(A14="","",A14)</f>
      </c>
      <c r="B43" s="1">
        <f>IF(B14="","",B14)</f>
      </c>
      <c r="C43" s="1">
        <f>IF(C14="","",C14)</f>
      </c>
      <c r="D43" s="1">
        <f>IF(D14="","",D14)</f>
      </c>
      <c r="E43" s="1">
        <f>IF(E14="","",E14)</f>
      </c>
      <c r="F43" s="1">
        <f>IF(F14="","",F14)</f>
      </c>
      <c r="G43" s="1">
        <f t="shared" si="8"/>
      </c>
      <c r="H43" s="1">
        <f t="shared" si="8"/>
      </c>
      <c r="I43" s="1">
        <f t="shared" si="8"/>
      </c>
      <c r="J43" s="1">
        <f t="shared" si="8"/>
      </c>
      <c r="K43" s="1">
        <f>IF(K14="","",K14)</f>
      </c>
      <c r="L43" s="1">
        <f aca="true" t="shared" si="12" ref="L43:T43">IF(L14="","",L14)</f>
      </c>
      <c r="M43" s="1">
        <f t="shared" si="12"/>
      </c>
      <c r="N43" s="1">
        <f t="shared" si="12"/>
      </c>
      <c r="O43" s="1">
        <f t="shared" si="12"/>
      </c>
      <c r="P43" s="1">
        <f t="shared" si="12"/>
      </c>
      <c r="Q43" s="1">
        <f t="shared" si="12"/>
      </c>
      <c r="R43" s="1">
        <f t="shared" si="12"/>
      </c>
      <c r="S43" s="1">
        <f t="shared" si="12"/>
      </c>
      <c r="T43" s="1">
        <f t="shared" si="12"/>
      </c>
      <c r="U43" s="1">
        <f>IF(U14="","",U14)</f>
      </c>
      <c r="V43" s="1">
        <f>IF(V14="","",V14)</f>
      </c>
      <c r="W43" s="1">
        <f>IF(W14="","",W14)</f>
      </c>
      <c r="X43" s="1">
        <f>IF(X14="","",X14)</f>
      </c>
      <c r="Y43" s="1">
        <f>IF(Y14="","",Y14)</f>
      </c>
      <c r="Z43" s="1">
        <f t="shared" si="10"/>
      </c>
      <c r="AA43" s="1">
        <f t="shared" si="10"/>
      </c>
      <c r="AB43" s="1">
        <f t="shared" si="10"/>
      </c>
      <c r="AC43" s="1">
        <f t="shared" si="10"/>
      </c>
      <c r="AD43" s="1">
        <f>IF(AD14="","",AD14)</f>
      </c>
      <c r="AE43" s="1">
        <f t="shared" si="11"/>
      </c>
      <c r="AF43" s="1">
        <f t="shared" si="11"/>
      </c>
      <c r="AG43" s="1">
        <f t="shared" si="11"/>
      </c>
      <c r="AH43" s="1">
        <f t="shared" si="11"/>
      </c>
      <c r="AI43" s="1">
        <f t="shared" si="11"/>
      </c>
      <c r="AJ43" s="1">
        <f t="shared" si="11"/>
      </c>
      <c r="AM43" s="1">
        <f t="shared" si="11"/>
      </c>
    </row>
    <row r="44" spans="1:39" ht="27.75" customHeight="1">
      <c r="A44" s="13"/>
      <c r="B44" s="14" t="s">
        <v>14</v>
      </c>
      <c r="C44" s="15"/>
      <c r="D44" s="15"/>
      <c r="E44" s="15"/>
      <c r="F44" s="15"/>
      <c r="G44" s="15"/>
      <c r="H44" s="15"/>
      <c r="I44" s="15"/>
      <c r="J44" s="15"/>
      <c r="K44" s="15"/>
      <c r="L44" s="14" t="s">
        <v>15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">
        <f aca="true" t="shared" si="13" ref="Y44:AM44">IF(Y16="","",Y16)</f>
      </c>
      <c r="Z44" s="1">
        <f t="shared" si="13"/>
      </c>
      <c r="AA44" s="1">
        <f t="shared" si="13"/>
      </c>
      <c r="AB44" s="1">
        <f t="shared" si="13"/>
      </c>
      <c r="AC44" s="1">
        <f t="shared" si="13"/>
      </c>
      <c r="AD44" s="1">
        <f t="shared" si="13"/>
      </c>
      <c r="AE44" s="1">
        <f t="shared" si="13"/>
      </c>
      <c r="AF44" s="1">
        <f t="shared" si="13"/>
      </c>
      <c r="AG44" s="1">
        <f t="shared" si="13"/>
      </c>
      <c r="AH44" s="1">
        <f t="shared" si="13"/>
      </c>
      <c r="AI44" s="1">
        <f t="shared" si="13"/>
      </c>
      <c r="AJ44" s="1">
        <f t="shared" si="13"/>
      </c>
      <c r="AM44" s="1">
        <f t="shared" si="13"/>
      </c>
    </row>
    <row r="45" spans="1:39" ht="4.5" customHeight="1">
      <c r="A45" s="13"/>
      <c r="B45" s="14"/>
      <c r="C45" s="16"/>
      <c r="D45" s="15"/>
      <c r="E45" s="15"/>
      <c r="F45" s="15"/>
      <c r="G45" s="15"/>
      <c r="H45" s="15"/>
      <c r="I45" s="15"/>
      <c r="J45" s="15"/>
      <c r="K45" s="15"/>
      <c r="L45" s="14"/>
      <c r="M45" s="16"/>
      <c r="N45" s="15"/>
      <c r="O45" s="15"/>
      <c r="P45" s="15"/>
      <c r="Q45" s="15"/>
      <c r="R45" s="15"/>
      <c r="S45" s="15"/>
      <c r="T45" s="15"/>
      <c r="U45" s="15"/>
      <c r="V45" s="15"/>
      <c r="W45" s="16"/>
      <c r="X45" s="15"/>
      <c r="Y45" s="1">
        <f aca="true" t="shared" si="14" ref="Y45:AM45">IF(Y17="","",Y17)</f>
      </c>
      <c r="Z45" s="1">
        <f t="shared" si="14"/>
      </c>
      <c r="AA45" s="1">
        <f t="shared" si="14"/>
      </c>
      <c r="AB45" s="1">
        <f t="shared" si="14"/>
      </c>
      <c r="AC45" s="1">
        <f t="shared" si="14"/>
      </c>
      <c r="AD45" s="1">
        <f t="shared" si="14"/>
      </c>
      <c r="AE45" s="1">
        <f t="shared" si="14"/>
      </c>
      <c r="AF45" s="1">
        <f t="shared" si="14"/>
      </c>
      <c r="AG45" s="1">
        <f t="shared" si="14"/>
      </c>
      <c r="AH45" s="1">
        <f t="shared" si="14"/>
      </c>
      <c r="AI45" s="1">
        <f t="shared" si="14"/>
      </c>
      <c r="AJ45" s="1">
        <f t="shared" si="14"/>
      </c>
      <c r="AM45" s="1">
        <f t="shared" si="14"/>
      </c>
    </row>
    <row r="46" spans="1:39" ht="4.5" customHeight="1">
      <c r="A46" s="13"/>
      <c r="B46" s="14"/>
      <c r="C46" s="16"/>
      <c r="D46" s="15"/>
      <c r="E46" s="15"/>
      <c r="F46" s="15"/>
      <c r="G46" s="15"/>
      <c r="H46" s="16"/>
      <c r="I46" s="15"/>
      <c r="J46" s="15"/>
      <c r="K46" s="15"/>
      <c r="L46" s="14"/>
      <c r="M46" s="16"/>
      <c r="N46" s="15"/>
      <c r="O46" s="15"/>
      <c r="P46" s="15"/>
      <c r="Q46" s="15"/>
      <c r="R46" s="16"/>
      <c r="S46" s="15"/>
      <c r="T46" s="15"/>
      <c r="U46" s="15"/>
      <c r="V46" s="15"/>
      <c r="W46" s="16"/>
      <c r="X46" s="15"/>
      <c r="Y46" s="1">
        <f aca="true" t="shared" si="15" ref="Y46:AM46">IF(Y18="","",Y18)</f>
      </c>
      <c r="Z46" s="1">
        <f t="shared" si="15"/>
      </c>
      <c r="AA46" s="1">
        <f t="shared" si="15"/>
      </c>
      <c r="AB46" s="1">
        <f t="shared" si="15"/>
      </c>
      <c r="AC46" s="1">
        <f t="shared" si="15"/>
      </c>
      <c r="AD46" s="1">
        <f t="shared" si="15"/>
      </c>
      <c r="AE46" s="1">
        <f t="shared" si="15"/>
      </c>
      <c r="AF46" s="1">
        <f t="shared" si="15"/>
      </c>
      <c r="AG46" s="1">
        <f t="shared" si="15"/>
      </c>
      <c r="AH46" s="1">
        <f t="shared" si="15"/>
      </c>
      <c r="AI46" s="1">
        <f t="shared" si="15"/>
      </c>
      <c r="AJ46" s="1">
        <f t="shared" si="15"/>
      </c>
      <c r="AM46" s="1">
        <f t="shared" si="15"/>
      </c>
    </row>
    <row r="47" spans="1:39" ht="9.75" customHeight="1">
      <c r="A47" s="13"/>
      <c r="B47" s="17"/>
      <c r="C47" s="18"/>
      <c r="D47" s="19"/>
      <c r="E47" s="19"/>
      <c r="F47" s="19"/>
      <c r="G47" s="17"/>
      <c r="H47" s="19"/>
      <c r="I47" s="19"/>
      <c r="J47" s="19"/>
      <c r="K47" s="19"/>
      <c r="L47" s="17"/>
      <c r="M47" s="18"/>
      <c r="N47" s="19"/>
      <c r="O47" s="19"/>
      <c r="P47" s="19"/>
      <c r="Q47" s="17"/>
      <c r="R47" s="19"/>
      <c r="S47" s="19"/>
      <c r="T47" s="19"/>
      <c r="U47" s="19"/>
      <c r="V47" s="17"/>
      <c r="W47" s="17"/>
      <c r="X47" s="16"/>
      <c r="Y47" s="1">
        <f aca="true" t="shared" si="16" ref="Y47:AM47">IF(Y19="","",Y19)</f>
      </c>
      <c r="Z47" s="1">
        <f t="shared" si="16"/>
      </c>
      <c r="AA47" s="1">
        <f t="shared" si="16"/>
      </c>
      <c r="AB47" s="1">
        <f t="shared" si="16"/>
      </c>
      <c r="AC47" s="1">
        <f t="shared" si="16"/>
      </c>
      <c r="AD47" s="1">
        <f t="shared" si="16"/>
      </c>
      <c r="AE47" s="1">
        <f t="shared" si="16"/>
      </c>
      <c r="AF47" s="1">
        <f t="shared" si="16"/>
      </c>
      <c r="AG47" s="1">
        <f t="shared" si="16"/>
      </c>
      <c r="AH47" s="1">
        <f t="shared" si="16"/>
      </c>
      <c r="AI47" s="1">
        <f t="shared" si="16"/>
      </c>
      <c r="AJ47" s="1">
        <f t="shared" si="16"/>
      </c>
      <c r="AM47" s="1">
        <f t="shared" si="16"/>
      </c>
    </row>
    <row r="48" spans="1:24" ht="30" customHeight="1">
      <c r="A48" s="13"/>
      <c r="B48" s="15"/>
      <c r="C48" s="23"/>
      <c r="D48" s="15"/>
      <c r="E48" s="15"/>
      <c r="F48" s="15"/>
      <c r="G48" s="15"/>
      <c r="H48" s="15"/>
      <c r="I48" s="15"/>
      <c r="J48" s="15"/>
      <c r="K48" s="15"/>
      <c r="L48" s="15"/>
      <c r="M48" s="23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</row>
    <row r="49" ht="27.75" customHeight="1">
      <c r="A49" s="1" t="str">
        <f aca="true" t="shared" si="17" ref="A49:A57">IF(A20="","",A20)</f>
        <v>◆　次の数を数字でかきましょう。一番右のマスを一の位とします。</v>
      </c>
    </row>
    <row r="50" spans="1:39" ht="27.75" customHeight="1">
      <c r="A50" s="1" t="str">
        <f t="shared" si="17"/>
        <v>⑦</v>
      </c>
      <c r="D50" s="114">
        <f>C21</f>
        <v>55036014530</v>
      </c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</row>
    <row r="51" spans="1:39" ht="27.75" customHeight="1">
      <c r="A51" s="1">
        <f t="shared" si="17"/>
      </c>
      <c r="D51" s="103">
        <f>D50</f>
        <v>55036014530</v>
      </c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22"/>
      <c r="AE51" s="22"/>
      <c r="AF51" s="22"/>
      <c r="AG51" s="22"/>
      <c r="AH51" s="22"/>
      <c r="AI51" s="22"/>
      <c r="AJ51" s="22"/>
      <c r="AK51" s="22"/>
      <c r="AL51" s="22"/>
      <c r="AM51" s="22"/>
    </row>
    <row r="52" spans="1:39" ht="27.75" customHeight="1">
      <c r="A52" s="1" t="str">
        <f t="shared" si="17"/>
        <v>⑧</v>
      </c>
      <c r="D52" s="114">
        <f>IF(C23="","",C23)</f>
        <v>71496049137132</v>
      </c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</row>
    <row r="53" spans="1:39" ht="27.75" customHeight="1">
      <c r="A53" s="1">
        <f t="shared" si="17"/>
      </c>
      <c r="D53" s="115">
        <f>D52</f>
        <v>71496049137132</v>
      </c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22"/>
      <c r="AE53" s="22"/>
      <c r="AF53" s="22"/>
      <c r="AG53" s="22"/>
      <c r="AH53" s="22"/>
      <c r="AI53" s="22"/>
      <c r="AJ53" s="22"/>
      <c r="AK53" s="22"/>
      <c r="AL53" s="22"/>
      <c r="AM53" s="22"/>
    </row>
    <row r="54" spans="1:27" ht="27.75" customHeight="1">
      <c r="A54" s="1" t="str">
        <f t="shared" si="17"/>
        <v>⑨</v>
      </c>
      <c r="D54" s="1" t="str">
        <f>IF(C25="","",C25)</f>
        <v>1兆を</v>
      </c>
      <c r="H54" s="1">
        <f>IF(G25="","",G25)</f>
        <v>7</v>
      </c>
      <c r="I54" s="1" t="str">
        <f>IF(H25="","",H25)</f>
        <v>こ，1000億を</v>
      </c>
      <c r="Q54" s="1">
        <f>IF(P25="","",P25)</f>
        <v>6</v>
      </c>
      <c r="R54" s="1" t="str">
        <f>IF(Q25="","",Q25)</f>
        <v>こ，1000万を</v>
      </c>
      <c r="Z54" s="1">
        <f>IF(Y25="","",Y25)</f>
        <v>4</v>
      </c>
      <c r="AA54" s="1" t="str">
        <f>IF(Z25="","",Z25)</f>
        <v>こあわせた数</v>
      </c>
    </row>
    <row r="55" spans="1:43" ht="27.75" customHeight="1">
      <c r="A55" s="1">
        <f t="shared" si="17"/>
      </c>
      <c r="D55" s="103">
        <f>H54*1000000000000+Q54*100000000000+Z54*10000000</f>
        <v>7600040000000</v>
      </c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">
        <f aca="true" t="shared" si="18" ref="AD55:AM55">IF(AD26="","",AD26)</f>
      </c>
      <c r="AE55" s="1">
        <f t="shared" si="18"/>
      </c>
      <c r="AF55" s="1">
        <f t="shared" si="18"/>
      </c>
      <c r="AG55" s="1">
        <f t="shared" si="18"/>
      </c>
      <c r="AH55" s="1">
        <f t="shared" si="18"/>
      </c>
      <c r="AI55" s="1">
        <f t="shared" si="18"/>
      </c>
      <c r="AJ55" s="1">
        <f t="shared" si="18"/>
      </c>
      <c r="AM55" s="1">
        <f t="shared" si="18"/>
      </c>
      <c r="AN55" s="20"/>
      <c r="AO55" s="20"/>
      <c r="AP55" s="20"/>
      <c r="AQ55" s="20"/>
    </row>
    <row r="56" spans="1:12" ht="27.75" customHeight="1">
      <c r="A56" s="1" t="str">
        <f t="shared" si="17"/>
        <v>⑩</v>
      </c>
      <c r="D56" s="1" t="str">
        <f>IF(D27="","",D27)</f>
        <v>1000億を</v>
      </c>
      <c r="J56" s="119">
        <f>IF(J27="","",J27)</f>
        <v>71</v>
      </c>
      <c r="K56" s="119"/>
      <c r="L56" s="1" t="str">
        <f>IF(L27="","",L27)</f>
        <v>こ集めた数</v>
      </c>
    </row>
    <row r="57" spans="1:39" ht="27.75" customHeight="1">
      <c r="A57" s="1">
        <f t="shared" si="17"/>
      </c>
      <c r="D57" s="103">
        <f>J56*100000000000</f>
        <v>7100000000000</v>
      </c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">
        <f aca="true" t="shared" si="19" ref="AD57:AM57">IF(AD28="","",AD28)</f>
      </c>
      <c r="AE57" s="1">
        <f t="shared" si="19"/>
      </c>
      <c r="AF57" s="1">
        <f t="shared" si="19"/>
      </c>
      <c r="AG57" s="1">
        <f t="shared" si="19"/>
      </c>
      <c r="AH57" s="1">
        <f t="shared" si="19"/>
      </c>
      <c r="AI57" s="1">
        <f t="shared" si="19"/>
      </c>
      <c r="AJ57" s="1">
        <f t="shared" si="19"/>
      </c>
      <c r="AM57" s="1">
        <f t="shared" si="19"/>
      </c>
    </row>
    <row r="58" ht="27.75" customHeight="1"/>
  </sheetData>
  <sheetProtection/>
  <mergeCells count="140">
    <mergeCell ref="AH28:AI28"/>
    <mergeCell ref="Z25:AF25"/>
    <mergeCell ref="AH25:AI25"/>
    <mergeCell ref="AH27:AI27"/>
    <mergeCell ref="Z28:AA28"/>
    <mergeCell ref="AB28:AC28"/>
    <mergeCell ref="AD28:AE28"/>
    <mergeCell ref="AF28:AG28"/>
    <mergeCell ref="AB26:AC26"/>
    <mergeCell ref="D57:AC57"/>
    <mergeCell ref="F28:G28"/>
    <mergeCell ref="H28:I28"/>
    <mergeCell ref="J28:K28"/>
    <mergeCell ref="L28:M28"/>
    <mergeCell ref="N28:O28"/>
    <mergeCell ref="P28:Q28"/>
    <mergeCell ref="R28:S28"/>
    <mergeCell ref="T28:U28"/>
    <mergeCell ref="J38:K38"/>
    <mergeCell ref="K36:N36"/>
    <mergeCell ref="V28:W28"/>
    <mergeCell ref="T26:U26"/>
    <mergeCell ref="V26:W26"/>
    <mergeCell ref="J27:K27"/>
    <mergeCell ref="P35:Q35"/>
    <mergeCell ref="R35:S35"/>
    <mergeCell ref="T35:U35"/>
    <mergeCell ref="V35:W35"/>
    <mergeCell ref="N26:O26"/>
    <mergeCell ref="AF24:AG24"/>
    <mergeCell ref="AH24:AI24"/>
    <mergeCell ref="AF26:AG26"/>
    <mergeCell ref="AH26:AI26"/>
    <mergeCell ref="AD26:AE26"/>
    <mergeCell ref="Z26:AA26"/>
    <mergeCell ref="T24:U24"/>
    <mergeCell ref="V24:W24"/>
    <mergeCell ref="X24:Y24"/>
    <mergeCell ref="Z24:AA24"/>
    <mergeCell ref="AB24:AC24"/>
    <mergeCell ref="AD24:AE24"/>
    <mergeCell ref="AH22:AI22"/>
    <mergeCell ref="L22:M22"/>
    <mergeCell ref="N22:O22"/>
    <mergeCell ref="P22:Q22"/>
    <mergeCell ref="R22:S22"/>
    <mergeCell ref="F24:G24"/>
    <mergeCell ref="H24:I24"/>
    <mergeCell ref="J22:K22"/>
    <mergeCell ref="H22:I22"/>
    <mergeCell ref="T22:U22"/>
    <mergeCell ref="L26:M26"/>
    <mergeCell ref="J24:K24"/>
    <mergeCell ref="L24:M24"/>
    <mergeCell ref="C23:AG23"/>
    <mergeCell ref="D24:E24"/>
    <mergeCell ref="V22:W22"/>
    <mergeCell ref="X22:Y22"/>
    <mergeCell ref="N24:O24"/>
    <mergeCell ref="P24:Q24"/>
    <mergeCell ref="R24:S24"/>
    <mergeCell ref="C21:AG21"/>
    <mergeCell ref="AB22:AC22"/>
    <mergeCell ref="AD22:AE22"/>
    <mergeCell ref="AF22:AG22"/>
    <mergeCell ref="P26:Q26"/>
    <mergeCell ref="R26:S26"/>
    <mergeCell ref="F22:G22"/>
    <mergeCell ref="F26:G26"/>
    <mergeCell ref="H26:I26"/>
    <mergeCell ref="J26:K26"/>
    <mergeCell ref="Z22:AA22"/>
    <mergeCell ref="AD6:AE6"/>
    <mergeCell ref="AB6:AC6"/>
    <mergeCell ref="X6:Y6"/>
    <mergeCell ref="D22:E22"/>
    <mergeCell ref="D6:E6"/>
    <mergeCell ref="F6:G6"/>
    <mergeCell ref="H6:I6"/>
    <mergeCell ref="D9:E9"/>
    <mergeCell ref="H9:I9"/>
    <mergeCell ref="H35:I35"/>
    <mergeCell ref="J35:K35"/>
    <mergeCell ref="L35:M35"/>
    <mergeCell ref="N35:O35"/>
    <mergeCell ref="AI1:AJ1"/>
    <mergeCell ref="AI30:AJ30"/>
    <mergeCell ref="R6:S6"/>
    <mergeCell ref="T6:U6"/>
    <mergeCell ref="V9:W9"/>
    <mergeCell ref="V6:W6"/>
    <mergeCell ref="J9:K9"/>
    <mergeCell ref="L9:M9"/>
    <mergeCell ref="F9:G9"/>
    <mergeCell ref="Z6:AA6"/>
    <mergeCell ref="N9:O9"/>
    <mergeCell ref="P9:Q9"/>
    <mergeCell ref="L6:M6"/>
    <mergeCell ref="N6:O6"/>
    <mergeCell ref="P6:Q6"/>
    <mergeCell ref="J6:K6"/>
    <mergeCell ref="AH9:AI9"/>
    <mergeCell ref="X9:Y9"/>
    <mergeCell ref="AB9:AC9"/>
    <mergeCell ref="X35:Y35"/>
    <mergeCell ref="Z35:AA35"/>
    <mergeCell ref="AB35:AC35"/>
    <mergeCell ref="AD35:AE35"/>
    <mergeCell ref="AH21:AI21"/>
    <mergeCell ref="AH23:AI23"/>
    <mergeCell ref="X26:Y26"/>
    <mergeCell ref="D51:AC51"/>
    <mergeCell ref="Z38:AA38"/>
    <mergeCell ref="AB38:AC38"/>
    <mergeCell ref="AF9:AG9"/>
    <mergeCell ref="AD9:AE9"/>
    <mergeCell ref="R9:S9"/>
    <mergeCell ref="T9:U9"/>
    <mergeCell ref="Z9:AA9"/>
    <mergeCell ref="D35:E35"/>
    <mergeCell ref="F35:G35"/>
    <mergeCell ref="J56:K56"/>
    <mergeCell ref="R38:S38"/>
    <mergeCell ref="T38:U38"/>
    <mergeCell ref="D53:AC53"/>
    <mergeCell ref="D55:AC55"/>
    <mergeCell ref="N38:O38"/>
    <mergeCell ref="P38:Q38"/>
    <mergeCell ref="D38:E38"/>
    <mergeCell ref="H38:I38"/>
    <mergeCell ref="F38:G38"/>
    <mergeCell ref="K2:L2"/>
    <mergeCell ref="D50:AM50"/>
    <mergeCell ref="D52:AM52"/>
    <mergeCell ref="AD38:AE38"/>
    <mergeCell ref="AF38:AG38"/>
    <mergeCell ref="AH38:AI38"/>
    <mergeCell ref="V38:W38"/>
    <mergeCell ref="X38:Y38"/>
    <mergeCell ref="X28:Y28"/>
  </mergeCells>
  <printOptions/>
  <pageMargins left="0.7874015748031497" right="0.5905511811023623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K51"/>
  <sheetViews>
    <sheetView zoomScalePageLayoutView="0" workbookViewId="0" topLeftCell="A1">
      <selection activeCell="D2" sqref="D2"/>
    </sheetView>
  </sheetViews>
  <sheetFormatPr defaultColWidth="11.00390625" defaultRowHeight="24.75" customHeight="1"/>
  <cols>
    <col min="1" max="37" width="2.125" style="1" customWidth="1"/>
    <col min="38" max="16384" width="11.00390625" style="1" customWidth="1"/>
  </cols>
  <sheetData>
    <row r="1" spans="4:36" ht="24.75" customHeight="1">
      <c r="D1" s="2" t="s">
        <v>145</v>
      </c>
      <c r="K1" s="12"/>
      <c r="L1" s="11"/>
      <c r="AG1" s="3" t="s">
        <v>0</v>
      </c>
      <c r="AH1" s="3"/>
      <c r="AI1" s="130">
        <v>1</v>
      </c>
      <c r="AJ1" s="130"/>
    </row>
    <row r="2" spans="11:32" ht="24.75" customHeight="1">
      <c r="K2" s="131" t="s">
        <v>1</v>
      </c>
      <c r="L2" s="131"/>
      <c r="M2" s="4" t="s">
        <v>2</v>
      </c>
      <c r="O2" s="4" t="s">
        <v>3</v>
      </c>
      <c r="Q2" s="5" t="s">
        <v>4</v>
      </c>
      <c r="R2" s="3"/>
      <c r="S2" s="3"/>
      <c r="T2" s="3"/>
      <c r="U2" s="6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2" ht="24.75" customHeight="1">
      <c r="A3" s="24"/>
      <c r="B3" s="11"/>
    </row>
    <row r="4" spans="1:37" ht="33.75" customHeight="1">
      <c r="A4" s="9" t="s">
        <v>30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ht="33.75" customHeight="1">
      <c r="A5" s="9" t="s">
        <v>31</v>
      </c>
      <c r="B5" s="11"/>
      <c r="C5" s="1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3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ht="33.75" customHeight="1">
      <c r="A6" s="12" t="s">
        <v>47</v>
      </c>
      <c r="B6" s="11"/>
      <c r="C6" s="11"/>
      <c r="D6" s="161">
        <f ca="1">INT(RAND()*9+1)*10</f>
        <v>10</v>
      </c>
      <c r="E6" s="161"/>
      <c r="F6" s="12" t="s">
        <v>12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33.75" customHeight="1">
      <c r="A7" s="13"/>
      <c r="B7" s="11"/>
      <c r="C7" s="13"/>
      <c r="D7" s="25" t="s">
        <v>32</v>
      </c>
      <c r="E7" s="25"/>
      <c r="F7" s="25"/>
      <c r="G7" s="25"/>
      <c r="H7" s="25"/>
      <c r="I7" s="25"/>
      <c r="J7" s="25"/>
      <c r="K7" s="11"/>
      <c r="L7" s="11"/>
      <c r="M7" s="11"/>
      <c r="N7" s="11"/>
      <c r="O7" s="11"/>
      <c r="P7" s="11"/>
      <c r="Q7" s="11"/>
      <c r="R7" s="11"/>
      <c r="S7" s="11"/>
      <c r="T7" s="13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ht="33.75" customHeight="1">
      <c r="A8" s="13"/>
      <c r="B8" s="11"/>
      <c r="C8" s="13"/>
      <c r="D8" s="25" t="s">
        <v>33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3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</row>
    <row r="9" spans="1:37" ht="33.75" customHeight="1">
      <c r="A9" s="12" t="s">
        <v>48</v>
      </c>
      <c r="B9" s="11"/>
      <c r="C9" s="11"/>
      <c r="D9" s="119">
        <f ca="1">INT(RAND()*9+1)*1000</f>
        <v>2000</v>
      </c>
      <c r="E9" s="119"/>
      <c r="F9" s="119"/>
      <c r="G9" s="12" t="s">
        <v>12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ht="33.75" customHeight="1">
      <c r="A10" s="13"/>
      <c r="B10" s="11"/>
      <c r="C10" s="13"/>
      <c r="D10" s="25" t="s">
        <v>32</v>
      </c>
      <c r="E10" s="25"/>
      <c r="F10" s="25"/>
      <c r="G10" s="25"/>
      <c r="H10" s="25"/>
      <c r="I10" s="25"/>
      <c r="J10" s="25"/>
      <c r="K10" s="11"/>
      <c r="L10" s="11"/>
      <c r="M10" s="11"/>
      <c r="N10" s="11"/>
      <c r="O10" s="11"/>
      <c r="P10" s="11"/>
      <c r="Q10" s="11"/>
      <c r="R10" s="11"/>
      <c r="S10" s="11"/>
      <c r="T10" s="13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ht="33.75" customHeight="1">
      <c r="A11" s="13"/>
      <c r="B11" s="11"/>
      <c r="C11" s="13"/>
      <c r="D11" s="25" t="s">
        <v>33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3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ht="33.75" customHeight="1">
      <c r="A12" s="12" t="s">
        <v>49</v>
      </c>
      <c r="B12" s="11"/>
      <c r="C12" s="11"/>
      <c r="D12" s="11">
        <f ca="1">INT(RAND()*9+1)</f>
        <v>2</v>
      </c>
      <c r="E12" s="12" t="s">
        <v>29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ht="33.75" customHeight="1">
      <c r="A13" s="13"/>
      <c r="B13" s="11"/>
      <c r="C13" s="13"/>
      <c r="D13" s="25" t="s">
        <v>32</v>
      </c>
      <c r="E13" s="25"/>
      <c r="F13" s="25"/>
      <c r="G13" s="25"/>
      <c r="H13" s="25"/>
      <c r="I13" s="25"/>
      <c r="J13" s="25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ht="33.75" customHeight="1">
      <c r="A14" s="13"/>
      <c r="B14" s="11"/>
      <c r="C14" s="13"/>
      <c r="D14" s="25" t="s">
        <v>33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37" ht="33.75" customHeight="1">
      <c r="A15" s="9" t="s">
        <v>50</v>
      </c>
      <c r="B15" s="11"/>
      <c r="C15" s="13"/>
      <c r="D15" s="9" t="s">
        <v>34</v>
      </c>
      <c r="E15" s="9"/>
      <c r="F15" s="9"/>
      <c r="G15" s="9"/>
      <c r="H15" s="9"/>
      <c r="I15" s="9"/>
      <c r="J15" s="26"/>
      <c r="K15" s="26"/>
      <c r="L15" s="9"/>
      <c r="M15" s="9"/>
      <c r="N15" s="9"/>
      <c r="O15" s="9"/>
      <c r="P15" s="9"/>
      <c r="Q15" s="9"/>
      <c r="R15" s="9"/>
      <c r="S15" s="9"/>
      <c r="T15" s="26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1"/>
    </row>
    <row r="16" spans="1:37" ht="33.75" customHeight="1">
      <c r="A16" s="12" t="s">
        <v>10</v>
      </c>
      <c r="B16" s="11"/>
      <c r="C16" s="11"/>
      <c r="D16" s="160">
        <f ca="1">INT(RAND()*(9-2)+2)*100*9</f>
        <v>7200</v>
      </c>
      <c r="E16" s="161"/>
      <c r="F16" s="161"/>
      <c r="G16" s="161"/>
      <c r="H16" s="131" t="s">
        <v>40</v>
      </c>
      <c r="I16" s="131"/>
      <c r="J16" s="159">
        <f ca="1">INT(RAND()*(9-2)+2)*10</f>
        <v>70</v>
      </c>
      <c r="K16" s="162"/>
      <c r="L16" s="162"/>
      <c r="M16" s="11"/>
      <c r="N16" s="11"/>
      <c r="O16" s="11"/>
      <c r="P16" s="11"/>
      <c r="Q16" s="11"/>
      <c r="R16" s="11"/>
      <c r="S16" s="11"/>
      <c r="T16" s="11"/>
      <c r="U16" s="11"/>
      <c r="V16" s="12" t="s">
        <v>11</v>
      </c>
      <c r="W16" s="11"/>
      <c r="X16" s="11"/>
      <c r="Y16" s="160">
        <f ca="1">INT(RAND()*(9-2)+2)*10*7</f>
        <v>560</v>
      </c>
      <c r="Z16" s="161"/>
      <c r="AA16" s="161"/>
      <c r="AB16" s="161"/>
      <c r="AC16" s="131" t="s">
        <v>40</v>
      </c>
      <c r="AD16" s="131"/>
      <c r="AE16" s="159">
        <f ca="1">INT(RAND()*(9-2)+2)*1000</f>
        <v>6000</v>
      </c>
      <c r="AF16" s="162"/>
      <c r="AG16" s="162"/>
      <c r="AH16" s="11"/>
      <c r="AI16" s="11"/>
      <c r="AJ16" s="11"/>
      <c r="AK16" s="11"/>
    </row>
    <row r="17" spans="1:37" ht="33.75" customHeight="1">
      <c r="A17" s="13"/>
      <c r="B17" s="11"/>
      <c r="C17" s="1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2" t="s">
        <v>35</v>
      </c>
      <c r="R17" s="12" t="s">
        <v>35</v>
      </c>
      <c r="S17" s="11"/>
      <c r="T17" s="13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1:37" ht="33.75" customHeight="1">
      <c r="A18" s="12"/>
      <c r="B18" s="11"/>
      <c r="C18" s="11"/>
      <c r="D18" s="11"/>
      <c r="E18" s="11"/>
      <c r="F18" s="12"/>
      <c r="G18" s="11"/>
      <c r="H18" s="12"/>
      <c r="I18" s="12"/>
      <c r="J18" s="11"/>
      <c r="K18" s="11"/>
      <c r="L18" s="11"/>
      <c r="M18" s="11"/>
      <c r="N18" s="11"/>
      <c r="O18" s="11"/>
      <c r="P18" s="11"/>
      <c r="Q18" s="11"/>
      <c r="R18" s="11"/>
      <c r="S18" s="12" t="s">
        <v>36</v>
      </c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37" ht="33.75" customHeight="1">
      <c r="A19" s="1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1:37" ht="33.75" customHeight="1">
      <c r="A20" s="12" t="s">
        <v>13</v>
      </c>
      <c r="B20" s="11"/>
      <c r="C20" s="11"/>
      <c r="D20" s="160">
        <f ca="1">INT(RAND()*(9-2)+2)*100*7</f>
        <v>5600</v>
      </c>
      <c r="E20" s="161"/>
      <c r="F20" s="161"/>
      <c r="G20" s="161"/>
      <c r="H20" s="131" t="s">
        <v>40</v>
      </c>
      <c r="I20" s="131"/>
      <c r="J20" s="159">
        <f ca="1">INT(RAND()*(91-12)+12)*10</f>
        <v>650</v>
      </c>
      <c r="K20" s="162"/>
      <c r="L20" s="162"/>
      <c r="M20" s="11"/>
      <c r="N20" s="11"/>
      <c r="O20" s="11"/>
      <c r="P20" s="11"/>
      <c r="Q20" s="11"/>
      <c r="R20" s="11"/>
      <c r="S20" s="11"/>
      <c r="T20" s="11"/>
      <c r="U20" s="11"/>
      <c r="V20" s="12" t="s">
        <v>17</v>
      </c>
      <c r="W20" s="11"/>
      <c r="X20" s="11"/>
      <c r="Y20" s="160">
        <f ca="1">INT(RAND()*(9-2)+2)*10*9</f>
        <v>630</v>
      </c>
      <c r="Z20" s="161"/>
      <c r="AA20" s="161"/>
      <c r="AB20" s="161"/>
      <c r="AC20" s="131" t="s">
        <v>40</v>
      </c>
      <c r="AD20" s="131"/>
      <c r="AE20" s="159">
        <f ca="1">INT(RAND()*(91-12)+12)*100</f>
        <v>5200</v>
      </c>
      <c r="AF20" s="162"/>
      <c r="AG20" s="162"/>
      <c r="AH20" s="11"/>
      <c r="AI20" s="11"/>
      <c r="AJ20" s="11"/>
      <c r="AK20" s="11"/>
    </row>
    <row r="21" spans="1:37" ht="33.75" customHeight="1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1:37" ht="33.75" customHeight="1">
      <c r="A22" s="12"/>
      <c r="B22" s="11"/>
      <c r="C22" s="13"/>
      <c r="D22" s="11"/>
      <c r="E22" s="11"/>
      <c r="F22" s="12"/>
      <c r="G22" s="11"/>
      <c r="H22" s="12"/>
      <c r="I22" s="12"/>
      <c r="J22" s="11"/>
      <c r="K22" s="11"/>
      <c r="L22" s="12"/>
      <c r="M22" s="11"/>
      <c r="N22" s="11"/>
      <c r="O22" s="11"/>
      <c r="P22" s="11"/>
      <c r="Q22" s="11"/>
      <c r="R22" s="11"/>
      <c r="S22" s="11"/>
      <c r="T22" s="13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1:37" ht="33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</row>
    <row r="24" spans="1:36" ht="30" customHeight="1">
      <c r="A24" s="1">
        <f>IF(A1="","",A1)</f>
      </c>
      <c r="D24" s="2" t="str">
        <f>IF(D1="","",D1)</f>
        <v>大きな数④</v>
      </c>
      <c r="AG24" s="3" t="str">
        <f>IF(AG1="","",AG1)</f>
        <v>№</v>
      </c>
      <c r="AH24" s="3"/>
      <c r="AI24" s="130">
        <v>1</v>
      </c>
      <c r="AJ24" s="130"/>
    </row>
    <row r="25" spans="5:32" ht="30" customHeight="1">
      <c r="E25" s="21" t="s">
        <v>26</v>
      </c>
      <c r="F25" s="11"/>
      <c r="G25" s="11"/>
      <c r="Q25" s="5" t="str">
        <f>IF(Q2="","",Q2)</f>
        <v>名前</v>
      </c>
      <c r="R25" s="3"/>
      <c r="S25" s="3"/>
      <c r="T25" s="3"/>
      <c r="U25" s="3">
        <f>IF(U2="","",U2)</f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7" ht="30" customHeight="1">
      <c r="A26" s="1">
        <f aca="true" t="shared" si="0" ref="A26:P26">IF(A3="","",A3)</f>
      </c>
      <c r="B26" s="1">
        <f t="shared" si="0"/>
      </c>
      <c r="C26" s="1">
        <f t="shared" si="0"/>
      </c>
      <c r="D26" s="1">
        <f t="shared" si="0"/>
      </c>
      <c r="E26" s="1">
        <f t="shared" si="0"/>
      </c>
      <c r="F26" s="1">
        <f t="shared" si="0"/>
      </c>
      <c r="G26" s="1">
        <f t="shared" si="0"/>
      </c>
      <c r="H26" s="1">
        <f t="shared" si="0"/>
      </c>
      <c r="I26" s="1">
        <f t="shared" si="0"/>
      </c>
      <c r="J26" s="1">
        <f t="shared" si="0"/>
      </c>
      <c r="K26" s="1">
        <f t="shared" si="0"/>
      </c>
      <c r="L26" s="1">
        <f t="shared" si="0"/>
      </c>
      <c r="M26" s="1">
        <f t="shared" si="0"/>
      </c>
      <c r="N26" s="1">
        <f t="shared" si="0"/>
      </c>
      <c r="O26" s="1">
        <f t="shared" si="0"/>
      </c>
      <c r="P26" s="1">
        <f t="shared" si="0"/>
      </c>
      <c r="Q26" s="1">
        <f>IF(Q3="","",Q3)</f>
      </c>
      <c r="R26" s="1">
        <f>IF(R3="","",R3)</f>
      </c>
      <c r="S26" s="1">
        <f>IF(S3="","",S3)</f>
      </c>
      <c r="T26" s="1">
        <f>IF(T3="","",T3)</f>
      </c>
      <c r="U26" s="1">
        <f>IF(U3="","",U3)</f>
      </c>
      <c r="V26" s="1">
        <f aca="true" t="shared" si="1" ref="V26:AK26">IF(V3="","",V3)</f>
      </c>
      <c r="W26" s="1">
        <f t="shared" si="1"/>
      </c>
      <c r="X26" s="1">
        <f t="shared" si="1"/>
      </c>
      <c r="Y26" s="1">
        <f t="shared" si="1"/>
      </c>
      <c r="Z26" s="1">
        <f t="shared" si="1"/>
      </c>
      <c r="AA26" s="1">
        <f t="shared" si="1"/>
      </c>
      <c r="AB26" s="1">
        <f t="shared" si="1"/>
      </c>
      <c r="AC26" s="1">
        <f t="shared" si="1"/>
      </c>
      <c r="AD26" s="1">
        <f t="shared" si="1"/>
      </c>
      <c r="AE26" s="1">
        <f t="shared" si="1"/>
      </c>
      <c r="AF26" s="1">
        <f t="shared" si="1"/>
      </c>
      <c r="AG26" s="1">
        <f t="shared" si="1"/>
      </c>
      <c r="AH26" s="1">
        <f t="shared" si="1"/>
      </c>
      <c r="AI26" s="1">
        <f t="shared" si="1"/>
      </c>
      <c r="AJ26" s="1">
        <f t="shared" si="1"/>
      </c>
      <c r="AK26" s="1">
        <f t="shared" si="1"/>
      </c>
    </row>
    <row r="27" ht="30" customHeight="1">
      <c r="A27" s="1" t="str">
        <f aca="true" t="shared" si="2" ref="A27:A38">IF(A4="","",A4)</f>
        <v>◆　次の数を10倍した数をかきましょう。</v>
      </c>
    </row>
    <row r="28" ht="30" customHeight="1">
      <c r="A28" s="1" t="str">
        <f t="shared" si="2"/>
        <v>　　また，10でわった数をかきましょう。</v>
      </c>
    </row>
    <row r="29" spans="1:6" ht="30" customHeight="1">
      <c r="A29" s="1" t="str">
        <f t="shared" si="2"/>
        <v>①</v>
      </c>
      <c r="D29" s="119">
        <f>IF(D6="","",D6)</f>
        <v>10</v>
      </c>
      <c r="E29" s="119"/>
      <c r="F29" s="1" t="str">
        <f>IF(F6="","",F6)</f>
        <v>億</v>
      </c>
    </row>
    <row r="30" spans="1:15" ht="30" customHeight="1">
      <c r="A30" s="1">
        <f t="shared" si="2"/>
      </c>
      <c r="D30" s="29" t="s">
        <v>32</v>
      </c>
      <c r="E30" s="29"/>
      <c r="F30" s="29"/>
      <c r="G30" s="29"/>
      <c r="H30" s="29"/>
      <c r="I30" s="29"/>
      <c r="J30" s="29"/>
      <c r="K30" s="165">
        <f>D29*10</f>
        <v>100</v>
      </c>
      <c r="L30" s="165"/>
      <c r="M30" s="165"/>
      <c r="N30" s="29" t="s">
        <v>12</v>
      </c>
      <c r="O30" s="29"/>
    </row>
    <row r="31" spans="1:17" ht="30" customHeight="1">
      <c r="A31" s="1">
        <f t="shared" si="2"/>
      </c>
      <c r="D31" s="29" t="s">
        <v>33</v>
      </c>
      <c r="E31" s="29"/>
      <c r="F31" s="29"/>
      <c r="G31" s="29"/>
      <c r="H31" s="29"/>
      <c r="I31" s="29"/>
      <c r="J31" s="29"/>
      <c r="K31" s="29"/>
      <c r="L31" s="29"/>
      <c r="M31" s="29">
        <f>D29/10</f>
        <v>1</v>
      </c>
      <c r="N31" s="29" t="s">
        <v>12</v>
      </c>
      <c r="O31" s="29"/>
      <c r="P31" s="29"/>
      <c r="Q31" s="29"/>
    </row>
    <row r="32" spans="1:25" ht="30" customHeight="1">
      <c r="A32" s="1" t="str">
        <f t="shared" si="2"/>
        <v>②</v>
      </c>
      <c r="D32" s="119">
        <f>IF(D9="","",D9)</f>
        <v>2000</v>
      </c>
      <c r="E32" s="119"/>
      <c r="F32" s="119"/>
      <c r="G32" s="1" t="str">
        <f>IF(G9="","",G9)</f>
        <v>億</v>
      </c>
      <c r="Y32" s="4" t="s">
        <v>51</v>
      </c>
    </row>
    <row r="33" spans="1:17" ht="30" customHeight="1">
      <c r="A33" s="1">
        <f t="shared" si="2"/>
      </c>
      <c r="D33" s="29" t="s">
        <v>32</v>
      </c>
      <c r="E33" s="29"/>
      <c r="F33" s="29"/>
      <c r="G33" s="29"/>
      <c r="H33" s="29"/>
      <c r="I33" s="29"/>
      <c r="J33" s="29"/>
      <c r="K33" s="31">
        <f>D32/1000</f>
        <v>2</v>
      </c>
      <c r="L33" s="165" t="s">
        <v>29</v>
      </c>
      <c r="M33" s="165"/>
      <c r="N33" s="31"/>
      <c r="O33" s="29"/>
      <c r="P33" s="29"/>
      <c r="Q33" s="29"/>
    </row>
    <row r="34" spans="1:17" ht="30" customHeight="1">
      <c r="A34" s="1">
        <f t="shared" si="2"/>
      </c>
      <c r="D34" s="29" t="s">
        <v>33</v>
      </c>
      <c r="E34" s="29"/>
      <c r="F34" s="29"/>
      <c r="G34" s="29"/>
      <c r="H34" s="29"/>
      <c r="I34" s="29"/>
      <c r="J34" s="29"/>
      <c r="K34" s="29"/>
      <c r="L34" s="29"/>
      <c r="M34" s="166">
        <f>D32/10</f>
        <v>200</v>
      </c>
      <c r="N34" s="166"/>
      <c r="O34" s="166"/>
      <c r="P34" s="29" t="s">
        <v>12</v>
      </c>
      <c r="Q34" s="29"/>
    </row>
    <row r="35" spans="1:14" ht="30" customHeight="1">
      <c r="A35" s="1" t="str">
        <f t="shared" si="2"/>
        <v>③</v>
      </c>
      <c r="D35" s="1">
        <f>IF(D12="","",D12)</f>
        <v>2</v>
      </c>
      <c r="E35" s="1" t="str">
        <f>IF(E12="","",E12)</f>
        <v>兆</v>
      </c>
      <c r="K35" s="165" t="s">
        <v>51</v>
      </c>
      <c r="L35" s="165"/>
      <c r="M35" s="165"/>
      <c r="N35" s="165"/>
    </row>
    <row r="36" spans="1:17" ht="30" customHeight="1">
      <c r="A36" s="1">
        <f t="shared" si="2"/>
      </c>
      <c r="D36" s="29" t="s">
        <v>32</v>
      </c>
      <c r="E36" s="29"/>
      <c r="F36" s="29"/>
      <c r="G36" s="29"/>
      <c r="H36" s="29"/>
      <c r="I36" s="29"/>
      <c r="J36" s="29"/>
      <c r="K36" s="165">
        <f>D35*10</f>
        <v>20</v>
      </c>
      <c r="L36" s="165"/>
      <c r="M36" s="29" t="s">
        <v>29</v>
      </c>
      <c r="N36" s="29"/>
      <c r="O36" s="29"/>
      <c r="P36" s="29"/>
      <c r="Q36" s="29"/>
    </row>
    <row r="37" spans="1:17" ht="30" customHeight="1">
      <c r="A37" s="1">
        <f t="shared" si="2"/>
      </c>
      <c r="D37" s="29" t="s">
        <v>33</v>
      </c>
      <c r="E37" s="29"/>
      <c r="F37" s="29"/>
      <c r="G37" s="29"/>
      <c r="H37" s="29"/>
      <c r="I37" s="29"/>
      <c r="J37" s="29"/>
      <c r="K37" s="31" t="s">
        <v>52</v>
      </c>
      <c r="L37" s="31"/>
      <c r="M37" s="165">
        <f>D35*1000</f>
        <v>2000</v>
      </c>
      <c r="N37" s="165"/>
      <c r="O37" s="165"/>
      <c r="P37" s="29" t="s">
        <v>12</v>
      </c>
      <c r="Q37" s="29"/>
    </row>
    <row r="38" spans="1:37" ht="30" customHeight="1">
      <c r="A38" s="1" t="str">
        <f t="shared" si="2"/>
        <v>◆</v>
      </c>
      <c r="D38" s="162" t="str">
        <f>IF(D15="","",D15)</f>
        <v>終わりの０に目をつけて，くふうして筆算をしましょう。</v>
      </c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</row>
    <row r="39" spans="1:37" ht="30" customHeight="1">
      <c r="A39" s="12" t="s">
        <v>37</v>
      </c>
      <c r="B39" s="11"/>
      <c r="C39" s="11"/>
      <c r="D39" s="160">
        <f>D16</f>
        <v>7200</v>
      </c>
      <c r="E39" s="160"/>
      <c r="F39" s="160"/>
      <c r="G39" s="160"/>
      <c r="H39" s="131" t="s">
        <v>53</v>
      </c>
      <c r="I39" s="131"/>
      <c r="J39" s="131">
        <f>J16</f>
        <v>70</v>
      </c>
      <c r="K39" s="13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2" t="s">
        <v>44</v>
      </c>
      <c r="W39" s="11"/>
      <c r="X39" s="11"/>
      <c r="Y39" s="160">
        <f>Y16</f>
        <v>560</v>
      </c>
      <c r="Z39" s="160"/>
      <c r="AA39" s="160"/>
      <c r="AB39" s="160"/>
      <c r="AC39" s="131" t="s">
        <v>53</v>
      </c>
      <c r="AD39" s="131"/>
      <c r="AE39" s="159">
        <f>AE16</f>
        <v>6000</v>
      </c>
      <c r="AF39" s="159"/>
      <c r="AG39" s="159"/>
      <c r="AH39" s="11"/>
      <c r="AI39" s="11"/>
      <c r="AJ39" s="11"/>
      <c r="AK39" s="11"/>
    </row>
    <row r="40" spans="1:37" ht="30" customHeight="1">
      <c r="A40" s="12"/>
      <c r="B40" s="11"/>
      <c r="C40" s="11"/>
      <c r="D40" s="163">
        <f>D39/100</f>
        <v>72</v>
      </c>
      <c r="E40" s="163"/>
      <c r="F40" s="163"/>
      <c r="G40" s="164"/>
      <c r="H40" s="30">
        <v>0</v>
      </c>
      <c r="I40" s="30">
        <v>0</v>
      </c>
      <c r="J40" s="33"/>
      <c r="K40" s="28"/>
      <c r="L40" s="28"/>
      <c r="M40" s="11"/>
      <c r="N40" s="11"/>
      <c r="O40" s="11"/>
      <c r="P40" s="11"/>
      <c r="Q40" s="11"/>
      <c r="R40" s="11"/>
      <c r="S40" s="11"/>
      <c r="T40" s="11"/>
      <c r="U40" s="11"/>
      <c r="V40" s="12"/>
      <c r="W40" s="11"/>
      <c r="X40" s="11"/>
      <c r="Y40" s="163">
        <f>Y39/10</f>
        <v>56</v>
      </c>
      <c r="Z40" s="163"/>
      <c r="AA40" s="163"/>
      <c r="AB40" s="164"/>
      <c r="AC40" s="30">
        <v>0</v>
      </c>
      <c r="AD40" s="30">
        <v>0</v>
      </c>
      <c r="AE40" s="33"/>
      <c r="AF40" s="28"/>
      <c r="AG40" s="28"/>
      <c r="AH40" s="11"/>
      <c r="AI40" s="11"/>
      <c r="AJ40" s="11"/>
      <c r="AK40" s="11"/>
    </row>
    <row r="41" spans="1:37" ht="30" customHeight="1">
      <c r="A41" s="12"/>
      <c r="B41" s="11"/>
      <c r="C41" s="11"/>
      <c r="D41" s="32"/>
      <c r="E41" s="172" t="s">
        <v>53</v>
      </c>
      <c r="F41" s="172"/>
      <c r="G41" s="34">
        <f>J39/10</f>
        <v>7</v>
      </c>
      <c r="H41" s="35">
        <v>0</v>
      </c>
      <c r="I41" s="35"/>
      <c r="J41" s="36"/>
      <c r="K41" s="28"/>
      <c r="L41" s="28"/>
      <c r="M41" s="11"/>
      <c r="N41" s="11"/>
      <c r="O41" s="11"/>
      <c r="P41" s="11"/>
      <c r="Q41" s="11"/>
      <c r="R41" s="11"/>
      <c r="S41" s="12" t="s">
        <v>2</v>
      </c>
      <c r="T41" s="11"/>
      <c r="U41" s="11"/>
      <c r="V41" s="12"/>
      <c r="W41" s="11"/>
      <c r="X41" s="11"/>
      <c r="Y41" s="32"/>
      <c r="Z41" s="172" t="s">
        <v>53</v>
      </c>
      <c r="AA41" s="172"/>
      <c r="AB41" s="34">
        <f>AE39/1000</f>
        <v>6</v>
      </c>
      <c r="AC41" s="35">
        <v>0</v>
      </c>
      <c r="AD41" s="35"/>
      <c r="AE41" s="36"/>
      <c r="AF41" s="28"/>
      <c r="AG41" s="28"/>
      <c r="AH41" s="11"/>
      <c r="AI41" s="11"/>
      <c r="AJ41" s="11"/>
      <c r="AK41" s="11"/>
    </row>
    <row r="42" spans="1:37" ht="30" customHeight="1">
      <c r="A42" s="12"/>
      <c r="B42" s="11"/>
      <c r="C42" s="11"/>
      <c r="D42" s="32"/>
      <c r="E42" s="173">
        <f>D40*G41</f>
        <v>504</v>
      </c>
      <c r="F42" s="173"/>
      <c r="G42" s="174"/>
      <c r="H42" s="30">
        <v>0</v>
      </c>
      <c r="I42" s="30">
        <v>0</v>
      </c>
      <c r="J42" s="33">
        <v>0</v>
      </c>
      <c r="K42" s="28"/>
      <c r="L42" s="28"/>
      <c r="M42" s="11"/>
      <c r="N42" s="11"/>
      <c r="O42" s="11"/>
      <c r="P42" s="12" t="s">
        <v>51</v>
      </c>
      <c r="Q42" s="11"/>
      <c r="R42" s="11"/>
      <c r="S42" s="11"/>
      <c r="T42" s="11"/>
      <c r="U42" s="11"/>
      <c r="V42" s="12"/>
      <c r="W42" s="11"/>
      <c r="X42" s="11"/>
      <c r="Y42" s="32"/>
      <c r="Z42" s="173">
        <f>Y40*AB41</f>
        <v>336</v>
      </c>
      <c r="AA42" s="173"/>
      <c r="AB42" s="174"/>
      <c r="AC42" s="30">
        <v>0</v>
      </c>
      <c r="AD42" s="30">
        <v>0</v>
      </c>
      <c r="AE42" s="33">
        <v>0</v>
      </c>
      <c r="AF42" s="28"/>
      <c r="AG42" s="28"/>
      <c r="AH42" s="11"/>
      <c r="AI42" s="11"/>
      <c r="AJ42" s="11"/>
      <c r="AK42" s="11"/>
    </row>
    <row r="43" spans="1:37" ht="30" customHeight="1">
      <c r="A43" s="12" t="s">
        <v>45</v>
      </c>
      <c r="B43" s="11"/>
      <c r="C43" s="11"/>
      <c r="D43" s="160">
        <f>D20</f>
        <v>5600</v>
      </c>
      <c r="E43" s="161"/>
      <c r="F43" s="161"/>
      <c r="G43" s="161"/>
      <c r="H43" s="131" t="s">
        <v>53</v>
      </c>
      <c r="I43" s="131"/>
      <c r="J43" s="159">
        <f>J20</f>
        <v>650</v>
      </c>
      <c r="K43" s="162"/>
      <c r="L43" s="162"/>
      <c r="M43" s="11"/>
      <c r="N43" s="11"/>
      <c r="O43" s="11"/>
      <c r="P43" s="11"/>
      <c r="Q43" s="11"/>
      <c r="R43" s="11"/>
      <c r="S43" s="11"/>
      <c r="T43" s="11"/>
      <c r="U43" s="11"/>
      <c r="V43" s="12" t="s">
        <v>54</v>
      </c>
      <c r="W43" s="11"/>
      <c r="X43" s="11"/>
      <c r="Y43" s="160">
        <f>Y20</f>
        <v>630</v>
      </c>
      <c r="Z43" s="161"/>
      <c r="AA43" s="161"/>
      <c r="AB43" s="161"/>
      <c r="AC43" s="131" t="s">
        <v>53</v>
      </c>
      <c r="AD43" s="131"/>
      <c r="AE43" s="159">
        <f>AE20</f>
        <v>5200</v>
      </c>
      <c r="AF43" s="162"/>
      <c r="AG43" s="162"/>
      <c r="AH43" s="11"/>
      <c r="AI43" s="11"/>
      <c r="AJ43" s="11"/>
      <c r="AK43" s="11"/>
    </row>
    <row r="44" spans="1:37" ht="30" customHeight="1">
      <c r="A44" s="12"/>
      <c r="B44" s="11"/>
      <c r="C44" s="11"/>
      <c r="D44" s="37" t="s">
        <v>2</v>
      </c>
      <c r="E44" s="37">
        <f>IF(E16="","",E16)</f>
      </c>
      <c r="F44" s="169">
        <f>D43/100</f>
        <v>56</v>
      </c>
      <c r="G44" s="169"/>
      <c r="H44" s="169"/>
      <c r="I44" s="170"/>
      <c r="J44" s="33">
        <v>0</v>
      </c>
      <c r="K44" s="33">
        <v>0</v>
      </c>
      <c r="L44" s="33"/>
      <c r="M44" s="11"/>
      <c r="N44" s="11"/>
      <c r="O44" s="11"/>
      <c r="P44" s="11"/>
      <c r="Q44" s="11"/>
      <c r="R44" s="11"/>
      <c r="S44" s="11"/>
      <c r="T44" s="11"/>
      <c r="U44" s="11"/>
      <c r="V44" s="12"/>
      <c r="W44" s="11"/>
      <c r="X44" s="11"/>
      <c r="Y44" s="37" t="s">
        <v>2</v>
      </c>
      <c r="Z44" s="37">
        <f>IF(Z16="","",Z16)</f>
      </c>
      <c r="AA44" s="169">
        <f>Y43/10</f>
        <v>63</v>
      </c>
      <c r="AB44" s="169"/>
      <c r="AC44" s="169"/>
      <c r="AD44" s="170"/>
      <c r="AE44" s="33">
        <v>0</v>
      </c>
      <c r="AF44" s="33" t="s">
        <v>51</v>
      </c>
      <c r="AG44" s="28"/>
      <c r="AH44" s="11"/>
      <c r="AI44" s="11"/>
      <c r="AJ44" s="11"/>
      <c r="AK44" s="11"/>
    </row>
    <row r="45" spans="1:37" ht="30" customHeight="1">
      <c r="A45" s="12"/>
      <c r="B45" s="11"/>
      <c r="C45" s="11"/>
      <c r="D45" s="171" t="s">
        <v>53</v>
      </c>
      <c r="E45" s="171"/>
      <c r="F45" s="175">
        <f>J43/10</f>
        <v>65</v>
      </c>
      <c r="G45" s="175"/>
      <c r="H45" s="175"/>
      <c r="I45" s="176"/>
      <c r="J45" s="36">
        <v>0</v>
      </c>
      <c r="K45" s="36"/>
      <c r="L45" s="33"/>
      <c r="M45" s="11"/>
      <c r="N45" s="11"/>
      <c r="O45" s="11"/>
      <c r="P45" s="11"/>
      <c r="Q45" s="11"/>
      <c r="R45" s="11"/>
      <c r="S45" s="11"/>
      <c r="T45" s="11"/>
      <c r="U45" s="11"/>
      <c r="V45" s="12"/>
      <c r="W45" s="11"/>
      <c r="X45" s="11"/>
      <c r="Y45" s="171" t="s">
        <v>53</v>
      </c>
      <c r="Z45" s="171"/>
      <c r="AA45" s="175">
        <f>AE43/100</f>
        <v>52</v>
      </c>
      <c r="AB45" s="175"/>
      <c r="AC45" s="175"/>
      <c r="AD45" s="176"/>
      <c r="AE45" s="36">
        <v>0</v>
      </c>
      <c r="AF45" s="36">
        <v>0</v>
      </c>
      <c r="AG45" s="28"/>
      <c r="AH45" s="11"/>
      <c r="AI45" s="11"/>
      <c r="AJ45" s="11"/>
      <c r="AK45" s="11"/>
    </row>
    <row r="46" spans="1:37" ht="30" customHeight="1">
      <c r="A46" s="12"/>
      <c r="B46" s="11"/>
      <c r="C46" s="11"/>
      <c r="D46" s="38">
        <f>IF(D18="","",D18)</f>
      </c>
      <c r="E46" s="38"/>
      <c r="F46" s="169">
        <f>F44*(F45-INT(F45/10)*10)</f>
        <v>280</v>
      </c>
      <c r="G46" s="169"/>
      <c r="H46" s="169"/>
      <c r="I46" s="170"/>
      <c r="J46" s="27"/>
      <c r="K46" s="28"/>
      <c r="L46" s="28"/>
      <c r="M46" s="11"/>
      <c r="N46" s="11"/>
      <c r="O46" s="11"/>
      <c r="P46" s="11"/>
      <c r="Q46" s="11"/>
      <c r="R46" s="12" t="s">
        <v>51</v>
      </c>
      <c r="S46" s="11"/>
      <c r="T46" s="11"/>
      <c r="U46" s="11"/>
      <c r="V46" s="12"/>
      <c r="W46" s="11"/>
      <c r="X46" s="11"/>
      <c r="Y46" s="38">
        <f>IF(Y18="","",Y18)</f>
      </c>
      <c r="Z46" s="38"/>
      <c r="AA46" s="169">
        <f>AA44*(AA45-INT(AA45/10)*10)</f>
        <v>126</v>
      </c>
      <c r="AB46" s="169"/>
      <c r="AC46" s="169"/>
      <c r="AD46" s="170"/>
      <c r="AE46" s="27"/>
      <c r="AF46" s="28"/>
      <c r="AG46" s="28"/>
      <c r="AH46" s="11"/>
      <c r="AI46" s="11"/>
      <c r="AJ46" s="11"/>
      <c r="AK46" s="11"/>
    </row>
    <row r="47" spans="4:33" ht="30" customHeight="1">
      <c r="D47" s="39"/>
      <c r="E47" s="177">
        <f>F44*INT(F45/10)</f>
        <v>336</v>
      </c>
      <c r="F47" s="177"/>
      <c r="G47" s="177"/>
      <c r="H47" s="177"/>
      <c r="I47" s="40"/>
      <c r="J47" s="41"/>
      <c r="K47" s="41"/>
      <c r="L47" s="41"/>
      <c r="Y47" s="39"/>
      <c r="Z47" s="177">
        <f>AA44*INT(AA45/10)</f>
        <v>315</v>
      </c>
      <c r="AA47" s="177"/>
      <c r="AB47" s="177"/>
      <c r="AC47" s="177"/>
      <c r="AD47" s="40"/>
      <c r="AE47" s="41"/>
      <c r="AF47" s="41"/>
      <c r="AG47" s="41"/>
    </row>
    <row r="48" spans="4:33" ht="30" customHeight="1">
      <c r="D48" s="167">
        <f>F44*F45</f>
        <v>3640</v>
      </c>
      <c r="E48" s="167"/>
      <c r="F48" s="167"/>
      <c r="G48" s="167"/>
      <c r="H48" s="167"/>
      <c r="I48" s="168"/>
      <c r="J48" s="31">
        <v>0</v>
      </c>
      <c r="K48" s="31">
        <v>0</v>
      </c>
      <c r="L48" s="29">
        <v>0</v>
      </c>
      <c r="N48" s="42"/>
      <c r="P48" s="31"/>
      <c r="Q48" s="31"/>
      <c r="R48" s="31"/>
      <c r="S48" s="29"/>
      <c r="Y48" s="167">
        <f>AA44*AA45</f>
        <v>3276</v>
      </c>
      <c r="Z48" s="167"/>
      <c r="AA48" s="167"/>
      <c r="AB48" s="167"/>
      <c r="AC48" s="167"/>
      <c r="AD48" s="168"/>
      <c r="AE48" s="31">
        <v>0</v>
      </c>
      <c r="AF48" s="31">
        <v>0</v>
      </c>
      <c r="AG48" s="29">
        <v>0</v>
      </c>
    </row>
    <row r="49" spans="1:37" ht="24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1:37" ht="24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1:37" ht="24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</row>
  </sheetData>
  <sheetProtection/>
  <mergeCells count="56">
    <mergeCell ref="AA46:AD46"/>
    <mergeCell ref="AE16:AG16"/>
    <mergeCell ref="J39:K39"/>
    <mergeCell ref="K2:L2"/>
    <mergeCell ref="Y16:AB16"/>
    <mergeCell ref="K35:N35"/>
    <mergeCell ref="K36:L36"/>
    <mergeCell ref="M37:O37"/>
    <mergeCell ref="AC16:AD16"/>
    <mergeCell ref="Z47:AC47"/>
    <mergeCell ref="Y48:AD48"/>
    <mergeCell ref="AI1:AJ1"/>
    <mergeCell ref="AI24:AJ24"/>
    <mergeCell ref="AA44:AD44"/>
    <mergeCell ref="Y45:Z45"/>
    <mergeCell ref="AA45:AD45"/>
    <mergeCell ref="AC20:AD20"/>
    <mergeCell ref="Z41:AA41"/>
    <mergeCell ref="Z42:AB42"/>
    <mergeCell ref="J43:L43"/>
    <mergeCell ref="F45:I45"/>
    <mergeCell ref="H39:I39"/>
    <mergeCell ref="AE20:AG20"/>
    <mergeCell ref="E47:H47"/>
    <mergeCell ref="D6:E6"/>
    <mergeCell ref="D9:F9"/>
    <mergeCell ref="D29:E29"/>
    <mergeCell ref="D32:F32"/>
    <mergeCell ref="K30:M30"/>
    <mergeCell ref="D48:I48"/>
    <mergeCell ref="D39:G39"/>
    <mergeCell ref="D43:G43"/>
    <mergeCell ref="H43:I43"/>
    <mergeCell ref="F46:I46"/>
    <mergeCell ref="F44:I44"/>
    <mergeCell ref="D45:E45"/>
    <mergeCell ref="D40:G40"/>
    <mergeCell ref="E41:F41"/>
    <mergeCell ref="E42:G42"/>
    <mergeCell ref="D16:G16"/>
    <mergeCell ref="H16:I16"/>
    <mergeCell ref="J16:L16"/>
    <mergeCell ref="D38:AK38"/>
    <mergeCell ref="D20:G20"/>
    <mergeCell ref="J20:L20"/>
    <mergeCell ref="Y20:AB20"/>
    <mergeCell ref="H20:I20"/>
    <mergeCell ref="L33:M33"/>
    <mergeCell ref="M34:O34"/>
    <mergeCell ref="AC39:AD39"/>
    <mergeCell ref="AE39:AG39"/>
    <mergeCell ref="Y43:AB43"/>
    <mergeCell ref="AC43:AD43"/>
    <mergeCell ref="AE43:AG43"/>
    <mergeCell ref="Y40:AB40"/>
    <mergeCell ref="Y39:AB39"/>
  </mergeCells>
  <printOptions/>
  <pageMargins left="0.7874015748031497" right="0.5905511811023623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K51"/>
  <sheetViews>
    <sheetView zoomScalePageLayoutView="0" workbookViewId="0" topLeftCell="A16">
      <selection activeCell="AM6" sqref="AM6"/>
    </sheetView>
  </sheetViews>
  <sheetFormatPr defaultColWidth="11.00390625" defaultRowHeight="24.75" customHeight="1"/>
  <cols>
    <col min="1" max="37" width="2.125" style="1" customWidth="1"/>
    <col min="38" max="16384" width="11.00390625" style="1" customWidth="1"/>
  </cols>
  <sheetData>
    <row r="1" spans="4:36" ht="24.75" customHeight="1">
      <c r="D1" s="2" t="s">
        <v>144</v>
      </c>
      <c r="K1" s="12"/>
      <c r="L1" s="11"/>
      <c r="AG1" s="3" t="s">
        <v>0</v>
      </c>
      <c r="AH1" s="3"/>
      <c r="AI1" s="130">
        <v>1</v>
      </c>
      <c r="AJ1" s="130"/>
    </row>
    <row r="2" spans="11:32" ht="24.75" customHeight="1">
      <c r="K2" s="131" t="s">
        <v>1</v>
      </c>
      <c r="L2" s="131"/>
      <c r="M2" s="4" t="s">
        <v>2</v>
      </c>
      <c r="O2" s="4" t="s">
        <v>3</v>
      </c>
      <c r="Q2" s="5" t="s">
        <v>4</v>
      </c>
      <c r="R2" s="3"/>
      <c r="S2" s="3"/>
      <c r="T2" s="3"/>
      <c r="U2" s="6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2" ht="24.75" customHeight="1">
      <c r="A3" s="24"/>
      <c r="B3" s="11"/>
    </row>
    <row r="4" spans="1:37" ht="33.75" customHeight="1">
      <c r="A4" s="9" t="s">
        <v>119</v>
      </c>
      <c r="B4" s="11"/>
      <c r="C4" s="11"/>
      <c r="D4" s="48"/>
      <c r="E4" s="49"/>
      <c r="F4" s="49"/>
      <c r="G4" s="99"/>
      <c r="H4" s="49"/>
      <c r="I4" s="49"/>
      <c r="J4" s="49"/>
      <c r="K4" s="49"/>
      <c r="L4" s="49"/>
      <c r="M4" s="49"/>
      <c r="N4" s="49"/>
      <c r="O4" s="50"/>
      <c r="P4" s="11" t="s">
        <v>118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ht="33.75" customHeight="1">
      <c r="A5" s="9"/>
      <c r="B5" s="11"/>
      <c r="C5" s="1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3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ht="33.75" customHeight="1">
      <c r="A6" s="12" t="s">
        <v>41</v>
      </c>
      <c r="B6" s="11"/>
      <c r="C6" s="11"/>
      <c r="D6" s="161">
        <v>1</v>
      </c>
      <c r="E6" s="161"/>
      <c r="F6" s="12" t="s">
        <v>126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48"/>
      <c r="V6" s="49"/>
      <c r="W6" s="49"/>
      <c r="X6" s="99"/>
      <c r="Y6" s="49"/>
      <c r="Z6" s="49"/>
      <c r="AA6" s="49"/>
      <c r="AB6" s="49"/>
      <c r="AC6" s="49"/>
      <c r="AD6" s="49"/>
      <c r="AE6" s="49"/>
      <c r="AF6" s="50"/>
      <c r="AG6" s="11" t="s">
        <v>121</v>
      </c>
      <c r="AH6" s="11"/>
      <c r="AI6" s="11"/>
      <c r="AJ6" s="11"/>
      <c r="AK6" s="11"/>
    </row>
    <row r="7" spans="1:37" ht="33.75" customHeight="1">
      <c r="A7" s="13"/>
      <c r="B7" s="11"/>
      <c r="C7" s="13"/>
      <c r="D7" s="25"/>
      <c r="E7" s="25"/>
      <c r="F7" s="25"/>
      <c r="G7" s="25"/>
      <c r="H7" s="25"/>
      <c r="I7" s="25"/>
      <c r="J7" s="25"/>
      <c r="K7" s="11"/>
      <c r="L7" s="11"/>
      <c r="M7" s="11"/>
      <c r="N7" s="11"/>
      <c r="O7" s="11"/>
      <c r="P7" s="11"/>
      <c r="Q7" s="11"/>
      <c r="R7" s="11"/>
      <c r="S7" s="11"/>
      <c r="T7" s="13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ht="33.75" customHeight="1">
      <c r="A8" s="12" t="s">
        <v>125</v>
      </c>
      <c r="B8" s="11"/>
      <c r="C8" s="11"/>
      <c r="D8" s="161">
        <v>1</v>
      </c>
      <c r="E8" s="161"/>
      <c r="F8" s="12" t="s">
        <v>120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48"/>
      <c r="V8" s="49"/>
      <c r="W8" s="49"/>
      <c r="X8" s="99"/>
      <c r="Y8" s="49"/>
      <c r="Z8" s="49"/>
      <c r="AA8" s="49"/>
      <c r="AB8" s="49"/>
      <c r="AC8" s="49"/>
      <c r="AD8" s="49"/>
      <c r="AE8" s="49"/>
      <c r="AF8" s="50"/>
      <c r="AG8" s="11" t="s">
        <v>121</v>
      </c>
      <c r="AH8" s="11"/>
      <c r="AI8" s="11"/>
      <c r="AJ8" s="11"/>
      <c r="AK8" s="11"/>
    </row>
    <row r="9" spans="1:37" ht="33.75" customHeight="1">
      <c r="A9" s="12"/>
      <c r="B9" s="11"/>
      <c r="C9" s="11"/>
      <c r="D9" s="98"/>
      <c r="E9" s="98"/>
      <c r="F9" s="12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5"/>
      <c r="V9" s="15"/>
      <c r="W9" s="15"/>
      <c r="X9" s="8"/>
      <c r="Y9" s="15"/>
      <c r="Z9" s="15"/>
      <c r="AA9" s="15"/>
      <c r="AB9" s="15"/>
      <c r="AC9" s="15"/>
      <c r="AD9" s="15"/>
      <c r="AE9" s="15"/>
      <c r="AF9" s="15"/>
      <c r="AG9" s="11"/>
      <c r="AH9" s="11"/>
      <c r="AI9" s="11"/>
      <c r="AJ9" s="11"/>
      <c r="AK9" s="11"/>
    </row>
    <row r="10" spans="1:37" ht="33.75" customHeight="1">
      <c r="A10" s="12" t="s">
        <v>55</v>
      </c>
      <c r="B10" s="11"/>
      <c r="C10" s="11"/>
      <c r="D10" s="119">
        <f ca="1">INT(RAND()*9+1)</f>
        <v>7</v>
      </c>
      <c r="E10" s="119"/>
      <c r="F10" s="12" t="s">
        <v>120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48"/>
      <c r="V10" s="49"/>
      <c r="W10" s="49"/>
      <c r="X10" s="99"/>
      <c r="Y10" s="49"/>
      <c r="Z10" s="49"/>
      <c r="AA10" s="49"/>
      <c r="AB10" s="49"/>
      <c r="AC10" s="49"/>
      <c r="AD10" s="49"/>
      <c r="AE10" s="49"/>
      <c r="AF10" s="50"/>
      <c r="AG10" s="11" t="s">
        <v>121</v>
      </c>
      <c r="AH10" s="11"/>
      <c r="AI10" s="11"/>
      <c r="AJ10" s="11"/>
      <c r="AK10" s="11"/>
    </row>
    <row r="11" spans="2:37" ht="33.75" customHeight="1">
      <c r="B11" s="11"/>
      <c r="C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ht="33.75" customHeight="1">
      <c r="A12" s="12" t="s">
        <v>127</v>
      </c>
      <c r="B12" s="11"/>
      <c r="C12" s="13"/>
      <c r="D12" s="119">
        <f ca="1">INT(RAND()*9+1)*100+INT(RAND()*9+1)*10+INT(RAND()*9+1)</f>
        <v>557</v>
      </c>
      <c r="E12" s="119"/>
      <c r="F12" s="119"/>
      <c r="G12" s="12" t="s">
        <v>122</v>
      </c>
      <c r="H12" s="11"/>
      <c r="I12" s="11"/>
      <c r="J12" s="11"/>
      <c r="K12" s="119">
        <f>D12</f>
        <v>557</v>
      </c>
      <c r="L12" s="119"/>
      <c r="M12" s="119"/>
      <c r="N12" s="11" t="s">
        <v>123</v>
      </c>
      <c r="O12" s="11"/>
      <c r="P12" s="11"/>
      <c r="Q12" s="48"/>
      <c r="R12" s="49"/>
      <c r="S12" s="49"/>
      <c r="T12" s="99"/>
      <c r="U12" s="49"/>
      <c r="V12" s="49"/>
      <c r="W12" s="49"/>
      <c r="X12" s="49"/>
      <c r="Y12" s="49"/>
      <c r="Z12" s="49"/>
      <c r="AA12" s="49"/>
      <c r="AB12" s="50"/>
      <c r="AC12" s="11" t="s">
        <v>124</v>
      </c>
      <c r="AD12" s="11"/>
      <c r="AE12" s="11"/>
      <c r="AF12" s="11"/>
      <c r="AG12" s="11"/>
      <c r="AH12" s="11"/>
      <c r="AI12" s="11"/>
      <c r="AJ12" s="11"/>
      <c r="AK12" s="11"/>
    </row>
    <row r="13" spans="1:37" ht="33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</row>
    <row r="14" spans="1:37" ht="33.75" customHeight="1">
      <c r="A14" s="12" t="s">
        <v>128</v>
      </c>
      <c r="B14" s="11"/>
      <c r="C14" s="11"/>
      <c r="D14" s="119">
        <f ca="1">INT(RAND()*9+1)*100+INT(RAND()*9+1)*10+INT(RAND()*9+1)</f>
        <v>271</v>
      </c>
      <c r="E14" s="119"/>
      <c r="F14" s="119"/>
      <c r="G14" s="12" t="s">
        <v>139</v>
      </c>
      <c r="H14" s="11"/>
      <c r="I14" s="11"/>
      <c r="J14" s="11"/>
      <c r="K14" s="119">
        <f>D14</f>
        <v>271</v>
      </c>
      <c r="L14" s="119"/>
      <c r="M14" s="119"/>
      <c r="N14" s="11" t="s">
        <v>140</v>
      </c>
      <c r="O14" s="11"/>
      <c r="P14" s="11"/>
      <c r="Q14" s="48"/>
      <c r="R14" s="49"/>
      <c r="S14" s="49"/>
      <c r="T14" s="99"/>
      <c r="U14" s="49"/>
      <c r="V14" s="49"/>
      <c r="W14" s="49"/>
      <c r="X14" s="49"/>
      <c r="Y14" s="49"/>
      <c r="Z14" s="49"/>
      <c r="AA14" s="49"/>
      <c r="AB14" s="50"/>
      <c r="AC14" s="11" t="s">
        <v>124</v>
      </c>
      <c r="AD14" s="11"/>
      <c r="AE14" s="11"/>
      <c r="AF14" s="11"/>
      <c r="AG14" s="11"/>
      <c r="AH14" s="11"/>
      <c r="AI14" s="11"/>
      <c r="AJ14" s="11"/>
      <c r="AK14" s="11"/>
    </row>
    <row r="15" spans="1:37" ht="33.75" customHeight="1">
      <c r="A15" s="13"/>
      <c r="B15" s="11"/>
      <c r="C15" s="13"/>
      <c r="D15" s="25"/>
      <c r="E15" s="25"/>
      <c r="F15" s="25"/>
      <c r="G15" s="25"/>
      <c r="H15" s="25"/>
      <c r="I15" s="25"/>
      <c r="J15" s="25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1:37" ht="33.75" customHeight="1">
      <c r="A16" s="12" t="s">
        <v>129</v>
      </c>
      <c r="B16" s="11"/>
      <c r="C16" s="13"/>
      <c r="D16" s="119">
        <f ca="1">INT(RAND()*9+1)*10+INT(RAND()*9+1)</f>
        <v>89</v>
      </c>
      <c r="E16" s="119"/>
      <c r="F16" s="119"/>
      <c r="G16" s="12" t="s">
        <v>122</v>
      </c>
      <c r="H16" s="11"/>
      <c r="I16" s="11"/>
      <c r="J16" s="11"/>
      <c r="K16" s="119">
        <f>D16</f>
        <v>89</v>
      </c>
      <c r="L16" s="119"/>
      <c r="M16" s="119"/>
      <c r="N16" s="11" t="s">
        <v>123</v>
      </c>
      <c r="O16" s="11"/>
      <c r="P16" s="11"/>
      <c r="Q16" s="48"/>
      <c r="R16" s="49"/>
      <c r="S16" s="49"/>
      <c r="T16" s="99"/>
      <c r="U16" s="49"/>
      <c r="V16" s="49"/>
      <c r="W16" s="49"/>
      <c r="X16" s="49"/>
      <c r="Y16" s="49"/>
      <c r="Z16" s="49"/>
      <c r="AA16" s="49"/>
      <c r="AB16" s="50"/>
      <c r="AC16" s="11" t="s">
        <v>124</v>
      </c>
      <c r="AD16" s="11"/>
      <c r="AE16" s="11"/>
      <c r="AF16" s="11"/>
      <c r="AG16" s="11"/>
      <c r="AH16" s="11"/>
      <c r="AI16" s="11"/>
      <c r="AJ16" s="11"/>
      <c r="AK16" s="11"/>
    </row>
    <row r="17" spans="1:37" ht="33.75" customHeight="1">
      <c r="A17" s="9"/>
      <c r="B17" s="11"/>
      <c r="C17" s="13"/>
      <c r="D17" s="9"/>
      <c r="E17" s="9"/>
      <c r="F17" s="9"/>
      <c r="G17" s="9"/>
      <c r="H17" s="9"/>
      <c r="I17" s="9"/>
      <c r="J17" s="26"/>
      <c r="K17" s="26"/>
      <c r="L17" s="9"/>
      <c r="M17" s="9"/>
      <c r="N17" s="9"/>
      <c r="O17" s="9"/>
      <c r="P17" s="9"/>
      <c r="Q17" s="9"/>
      <c r="R17" s="9"/>
      <c r="S17" s="9"/>
      <c r="T17" s="26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1"/>
    </row>
    <row r="18" spans="1:37" ht="33.75" customHeight="1">
      <c r="A18" s="12" t="s">
        <v>130</v>
      </c>
      <c r="B18" s="11"/>
      <c r="C18" s="13"/>
      <c r="D18" s="119">
        <f ca="1">INT(RAND()*9+1)*100+INT(RAND()*9+1)*10+INT(RAND()*9+1)+INT(RAND()*9+1)*1000</f>
        <v>8591</v>
      </c>
      <c r="E18" s="119"/>
      <c r="F18" s="119"/>
      <c r="G18" s="12" t="s">
        <v>122</v>
      </c>
      <c r="H18" s="11"/>
      <c r="I18" s="11"/>
      <c r="J18" s="11"/>
      <c r="K18" s="119">
        <f>D18</f>
        <v>8591</v>
      </c>
      <c r="L18" s="119"/>
      <c r="M18" s="119"/>
      <c r="N18" s="11" t="s">
        <v>123</v>
      </c>
      <c r="O18" s="11"/>
      <c r="P18" s="11"/>
      <c r="Q18" s="48"/>
      <c r="R18" s="49"/>
      <c r="S18" s="49"/>
      <c r="T18" s="99"/>
      <c r="U18" s="49"/>
      <c r="V18" s="49"/>
      <c r="W18" s="49"/>
      <c r="X18" s="49"/>
      <c r="Y18" s="49"/>
      <c r="Z18" s="49"/>
      <c r="AA18" s="49"/>
      <c r="AB18" s="50"/>
      <c r="AC18" s="11" t="s">
        <v>124</v>
      </c>
      <c r="AD18" s="11"/>
      <c r="AE18" s="11"/>
      <c r="AF18" s="11"/>
      <c r="AG18" s="11"/>
      <c r="AH18" s="11"/>
      <c r="AI18" s="11"/>
      <c r="AJ18" s="11"/>
      <c r="AK18" s="11"/>
    </row>
    <row r="19" spans="1:37" ht="33.75" customHeight="1">
      <c r="A19" s="13"/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2"/>
      <c r="R19" s="12"/>
      <c r="S19" s="11"/>
      <c r="T19" s="13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1:37" ht="33.75" customHeight="1">
      <c r="A20" s="12" t="s">
        <v>131</v>
      </c>
      <c r="B20" s="11"/>
      <c r="C20" s="11"/>
      <c r="D20" s="119">
        <f ca="1">(INT(RAND()*9+1)*10+INT(RAND()*9+1))*1000</f>
        <v>52000</v>
      </c>
      <c r="E20" s="119"/>
      <c r="F20" s="119"/>
      <c r="G20" s="119"/>
      <c r="H20" s="119"/>
      <c r="I20" s="12" t="s">
        <v>117</v>
      </c>
      <c r="J20" s="11"/>
      <c r="K20" s="11"/>
      <c r="L20" s="119">
        <v>100</v>
      </c>
      <c r="M20" s="119"/>
      <c r="N20" s="119"/>
      <c r="O20" s="11" t="s">
        <v>134</v>
      </c>
      <c r="P20" s="11"/>
      <c r="Q20" s="48"/>
      <c r="R20" s="49"/>
      <c r="S20" s="49"/>
      <c r="T20" s="99"/>
      <c r="U20" s="49"/>
      <c r="V20" s="49"/>
      <c r="W20" s="49"/>
      <c r="X20" s="49"/>
      <c r="Y20" s="49"/>
      <c r="Z20" s="49"/>
      <c r="AA20" s="49"/>
      <c r="AB20" s="50"/>
      <c r="AC20" s="11" t="s">
        <v>135</v>
      </c>
      <c r="AD20" s="11"/>
      <c r="AE20" s="11"/>
      <c r="AF20" s="11"/>
      <c r="AG20" s="11"/>
      <c r="AH20" s="11"/>
      <c r="AI20" s="11"/>
      <c r="AJ20" s="11"/>
      <c r="AK20" s="11"/>
    </row>
    <row r="21" spans="1:37" ht="33.75" customHeight="1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1:37" ht="33.75" customHeight="1">
      <c r="A22" s="12" t="s">
        <v>132</v>
      </c>
      <c r="B22" s="11"/>
      <c r="C22" s="11"/>
      <c r="D22" s="119">
        <f ca="1">(INT(RAND()*9+1)*10+INT(RAND()*9+1))*1000</f>
        <v>86000</v>
      </c>
      <c r="E22" s="119"/>
      <c r="F22" s="119"/>
      <c r="G22" s="119"/>
      <c r="H22" s="119"/>
      <c r="I22" s="12" t="s">
        <v>117</v>
      </c>
      <c r="J22" s="11"/>
      <c r="K22" s="11"/>
      <c r="L22" s="119">
        <v>100</v>
      </c>
      <c r="M22" s="119"/>
      <c r="N22" s="119"/>
      <c r="O22" s="11" t="s">
        <v>134</v>
      </c>
      <c r="P22" s="11"/>
      <c r="Q22" s="48"/>
      <c r="R22" s="49"/>
      <c r="S22" s="49"/>
      <c r="T22" s="99"/>
      <c r="U22" s="49"/>
      <c r="V22" s="49"/>
      <c r="W22" s="49"/>
      <c r="X22" s="49"/>
      <c r="Y22" s="49"/>
      <c r="Z22" s="49"/>
      <c r="AA22" s="49"/>
      <c r="AB22" s="50"/>
      <c r="AC22" s="11" t="s">
        <v>135</v>
      </c>
      <c r="AD22" s="11"/>
      <c r="AE22" s="11"/>
      <c r="AF22" s="11"/>
      <c r="AG22" s="11"/>
      <c r="AH22" s="11"/>
      <c r="AI22" s="11"/>
      <c r="AJ22" s="11"/>
      <c r="AK22" s="11"/>
    </row>
    <row r="23" spans="1:37" ht="33.75" customHeight="1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</row>
    <row r="24" spans="1:37" ht="33.75" customHeight="1">
      <c r="A24" s="12" t="s">
        <v>133</v>
      </c>
      <c r="B24" s="11"/>
      <c r="C24" s="13"/>
      <c r="D24" s="119">
        <f ca="1">(INT(RAND()*9+1)*10+INT(RAND()*9+1))*100000</f>
        <v>7700000</v>
      </c>
      <c r="E24" s="119"/>
      <c r="F24" s="119"/>
      <c r="G24" s="119"/>
      <c r="H24" s="119"/>
      <c r="I24" s="12" t="s">
        <v>117</v>
      </c>
      <c r="J24" s="11"/>
      <c r="K24" s="11"/>
      <c r="L24" s="119">
        <v>1000</v>
      </c>
      <c r="M24" s="119"/>
      <c r="N24" s="119"/>
      <c r="O24" s="11" t="s">
        <v>134</v>
      </c>
      <c r="P24" s="11"/>
      <c r="Q24" s="48"/>
      <c r="R24" s="49"/>
      <c r="S24" s="49"/>
      <c r="T24" s="99"/>
      <c r="U24" s="49"/>
      <c r="V24" s="49"/>
      <c r="W24" s="49"/>
      <c r="X24" s="49"/>
      <c r="Y24" s="49"/>
      <c r="Z24" s="49"/>
      <c r="AA24" s="49"/>
      <c r="AB24" s="50"/>
      <c r="AC24" s="11" t="s">
        <v>135</v>
      </c>
      <c r="AD24" s="11"/>
      <c r="AE24" s="11"/>
      <c r="AF24" s="11"/>
      <c r="AG24" s="11"/>
      <c r="AH24" s="11"/>
      <c r="AI24" s="11"/>
      <c r="AJ24" s="11"/>
      <c r="AK24" s="11"/>
    </row>
    <row r="25" spans="1:36" ht="30" customHeight="1">
      <c r="A25" s="1">
        <f>IF(A1="","",A1)</f>
      </c>
      <c r="D25" s="2" t="str">
        <f>IF(D1="","",D1)</f>
        <v>大きな数⑤</v>
      </c>
      <c r="AG25" s="3" t="str">
        <f>IF(AG1="","",AG1)</f>
        <v>№</v>
      </c>
      <c r="AH25" s="3"/>
      <c r="AI25" s="130">
        <v>1</v>
      </c>
      <c r="AJ25" s="130"/>
    </row>
    <row r="26" spans="5:32" ht="30" customHeight="1">
      <c r="E26" s="21" t="s">
        <v>26</v>
      </c>
      <c r="F26" s="11"/>
      <c r="G26" s="11"/>
      <c r="Q26" s="5" t="str">
        <f>IF(Q2="","",Q2)</f>
        <v>名前</v>
      </c>
      <c r="R26" s="3"/>
      <c r="S26" s="3"/>
      <c r="T26" s="3"/>
      <c r="U26" s="3">
        <f>IF(U2="","",U2)</f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7" ht="30" customHeight="1">
      <c r="A27" s="1">
        <f aca="true" t="shared" si="0" ref="A27:P27">IF(A3="","",A3)</f>
      </c>
      <c r="B27" s="1">
        <f t="shared" si="0"/>
      </c>
      <c r="C27" s="1">
        <f t="shared" si="0"/>
      </c>
      <c r="D27" s="1">
        <f t="shared" si="0"/>
      </c>
      <c r="E27" s="1">
        <f t="shared" si="0"/>
      </c>
      <c r="F27" s="1">
        <f t="shared" si="0"/>
      </c>
      <c r="G27" s="1">
        <f t="shared" si="0"/>
      </c>
      <c r="H27" s="1">
        <f t="shared" si="0"/>
      </c>
      <c r="I27" s="1">
        <f t="shared" si="0"/>
      </c>
      <c r="J27" s="1">
        <f t="shared" si="0"/>
      </c>
      <c r="K27" s="1">
        <f t="shared" si="0"/>
      </c>
      <c r="L27" s="1">
        <f t="shared" si="0"/>
      </c>
      <c r="M27" s="1">
        <f t="shared" si="0"/>
      </c>
      <c r="N27" s="1">
        <f t="shared" si="0"/>
      </c>
      <c r="O27" s="1">
        <f t="shared" si="0"/>
      </c>
      <c r="P27" s="1">
        <f t="shared" si="0"/>
      </c>
      <c r="Q27" s="1">
        <f>IF(Q3="","",Q3)</f>
      </c>
      <c r="R27" s="1">
        <f>IF(R3="","",R3)</f>
      </c>
      <c r="S27" s="1">
        <f>IF(S3="","",S3)</f>
      </c>
      <c r="T27" s="1">
        <f>IF(T3="","",T3)</f>
      </c>
      <c r="U27" s="1">
        <f>IF(U3="","",U3)</f>
      </c>
      <c r="V27" s="1">
        <f aca="true" t="shared" si="1" ref="V27:AK27">IF(V3="","",V3)</f>
      </c>
      <c r="W27" s="1">
        <f t="shared" si="1"/>
      </c>
      <c r="X27" s="1">
        <f t="shared" si="1"/>
      </c>
      <c r="Y27" s="1">
        <f t="shared" si="1"/>
      </c>
      <c r="Z27" s="1">
        <f t="shared" si="1"/>
      </c>
      <c r="AA27" s="1">
        <f t="shared" si="1"/>
      </c>
      <c r="AB27" s="1">
        <f t="shared" si="1"/>
      </c>
      <c r="AC27" s="1">
        <f t="shared" si="1"/>
      </c>
      <c r="AD27" s="1">
        <f t="shared" si="1"/>
      </c>
      <c r="AE27" s="1">
        <f t="shared" si="1"/>
      </c>
      <c r="AF27" s="1">
        <f t="shared" si="1"/>
      </c>
      <c r="AG27" s="1">
        <f t="shared" si="1"/>
      </c>
      <c r="AH27" s="1">
        <f t="shared" si="1"/>
      </c>
      <c r="AI27" s="1">
        <f t="shared" si="1"/>
      </c>
      <c r="AJ27" s="1">
        <f t="shared" si="1"/>
      </c>
      <c r="AK27" s="1">
        <f t="shared" si="1"/>
      </c>
    </row>
    <row r="28" spans="1:37" ht="33.75" customHeight="1">
      <c r="A28" s="9" t="s">
        <v>119</v>
      </c>
      <c r="B28" s="11"/>
      <c r="C28" s="11"/>
      <c r="D28" s="48"/>
      <c r="E28" s="49"/>
      <c r="F28" s="49"/>
      <c r="G28" s="99"/>
      <c r="H28" s="49"/>
      <c r="I28" s="49"/>
      <c r="J28" s="49"/>
      <c r="K28" s="49"/>
      <c r="L28" s="49"/>
      <c r="M28" s="49"/>
      <c r="N28" s="49"/>
      <c r="O28" s="50"/>
      <c r="P28" s="11" t="s">
        <v>118</v>
      </c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1:37" ht="33.75" customHeight="1">
      <c r="A29" s="9"/>
      <c r="B29" s="11"/>
      <c r="C29" s="1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3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</row>
    <row r="30" spans="1:37" ht="33.75" customHeight="1">
      <c r="A30" s="12" t="s">
        <v>41</v>
      </c>
      <c r="B30" s="11"/>
      <c r="C30" s="11"/>
      <c r="D30" s="161">
        <v>1</v>
      </c>
      <c r="E30" s="161"/>
      <c r="F30" s="12" t="s">
        <v>126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78" t="s">
        <v>137</v>
      </c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80"/>
      <c r="AG30" s="11" t="s">
        <v>121</v>
      </c>
      <c r="AH30" s="11"/>
      <c r="AI30" s="11"/>
      <c r="AJ30" s="11"/>
      <c r="AK30" s="11"/>
    </row>
    <row r="31" spans="1:37" ht="33.75" customHeight="1">
      <c r="A31" s="13"/>
      <c r="B31" s="11"/>
      <c r="C31" s="13"/>
      <c r="D31" s="25"/>
      <c r="E31" s="25"/>
      <c r="F31" s="25"/>
      <c r="G31" s="25"/>
      <c r="H31" s="25"/>
      <c r="I31" s="25"/>
      <c r="J31" s="25"/>
      <c r="K31" s="11"/>
      <c r="L31" s="11"/>
      <c r="M31" s="11"/>
      <c r="N31" s="11"/>
      <c r="O31" s="11"/>
      <c r="P31" s="11"/>
      <c r="Q31" s="11"/>
      <c r="R31" s="11"/>
      <c r="S31" s="11"/>
      <c r="T31" s="13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1:37" ht="33.75" customHeight="1">
      <c r="A32" s="12" t="s">
        <v>125</v>
      </c>
      <c r="B32" s="11"/>
      <c r="C32" s="11"/>
      <c r="D32" s="161">
        <v>1</v>
      </c>
      <c r="E32" s="161"/>
      <c r="F32" s="12" t="s">
        <v>120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78" t="s">
        <v>136</v>
      </c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80"/>
      <c r="AG32" s="11" t="s">
        <v>121</v>
      </c>
      <c r="AH32" s="11"/>
      <c r="AI32" s="11"/>
      <c r="AJ32" s="11"/>
      <c r="AK32" s="11"/>
    </row>
    <row r="33" spans="1:37" ht="33.75" customHeight="1">
      <c r="A33" s="12"/>
      <c r="B33" s="11"/>
      <c r="C33" s="11"/>
      <c r="D33" s="98"/>
      <c r="E33" s="98"/>
      <c r="F33" s="12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5"/>
      <c r="V33" s="15"/>
      <c r="W33" s="15"/>
      <c r="X33" s="8"/>
      <c r="Y33" s="15"/>
      <c r="Z33" s="15"/>
      <c r="AA33" s="15"/>
      <c r="AB33" s="15"/>
      <c r="AC33" s="15"/>
      <c r="AD33" s="15"/>
      <c r="AE33" s="15"/>
      <c r="AF33" s="15"/>
      <c r="AG33" s="11"/>
      <c r="AH33" s="11"/>
      <c r="AI33" s="11"/>
      <c r="AJ33" s="11"/>
      <c r="AK33" s="11"/>
    </row>
    <row r="34" spans="1:37" ht="33.75" customHeight="1">
      <c r="A34" s="12" t="s">
        <v>55</v>
      </c>
      <c r="B34" s="11"/>
      <c r="C34" s="11"/>
      <c r="D34" s="119">
        <f>D10</f>
        <v>7</v>
      </c>
      <c r="E34" s="119"/>
      <c r="F34" s="12" t="s">
        <v>120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00"/>
      <c r="V34" s="101"/>
      <c r="W34" s="101"/>
      <c r="X34" s="101"/>
      <c r="Y34" s="179">
        <f>D34</f>
        <v>7</v>
      </c>
      <c r="Z34" s="179"/>
      <c r="AA34" s="101" t="s">
        <v>138</v>
      </c>
      <c r="AB34" s="101"/>
      <c r="AC34" s="101"/>
      <c r="AD34" s="101"/>
      <c r="AE34" s="101"/>
      <c r="AF34" s="102"/>
      <c r="AG34" s="11" t="s">
        <v>121</v>
      </c>
      <c r="AH34" s="11"/>
      <c r="AI34" s="11"/>
      <c r="AJ34" s="11"/>
      <c r="AK34" s="11"/>
    </row>
    <row r="35" spans="2:37" ht="33.75" customHeight="1">
      <c r="B35" s="11"/>
      <c r="C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1:37" ht="33.75" customHeight="1">
      <c r="A36" s="12" t="s">
        <v>127</v>
      </c>
      <c r="B36" s="11"/>
      <c r="C36" s="13"/>
      <c r="D36" s="119">
        <f>D12</f>
        <v>557</v>
      </c>
      <c r="E36" s="119"/>
      <c r="F36" s="119"/>
      <c r="G36" s="12" t="s">
        <v>122</v>
      </c>
      <c r="H36" s="11"/>
      <c r="I36" s="11"/>
      <c r="J36" s="11"/>
      <c r="K36" s="119">
        <f>D36</f>
        <v>557</v>
      </c>
      <c r="L36" s="119"/>
      <c r="M36" s="119"/>
      <c r="N36" s="11" t="s">
        <v>123</v>
      </c>
      <c r="O36" s="11"/>
      <c r="P36" s="11"/>
      <c r="Q36" s="178">
        <v>10000</v>
      </c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2"/>
      <c r="AC36" s="11" t="s">
        <v>124</v>
      </c>
      <c r="AD36" s="11"/>
      <c r="AE36" s="11"/>
      <c r="AF36" s="11"/>
      <c r="AG36" s="11"/>
      <c r="AH36" s="11"/>
      <c r="AI36" s="11"/>
      <c r="AJ36" s="11"/>
      <c r="AK36" s="11"/>
    </row>
    <row r="37" spans="1:37" ht="33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</row>
    <row r="38" spans="1:37" ht="33.75" customHeight="1">
      <c r="A38" s="12" t="s">
        <v>128</v>
      </c>
      <c r="B38" s="11"/>
      <c r="C38" s="11"/>
      <c r="D38" s="119">
        <f>D14</f>
        <v>271</v>
      </c>
      <c r="E38" s="119"/>
      <c r="F38" s="119"/>
      <c r="G38" s="12" t="s">
        <v>139</v>
      </c>
      <c r="H38" s="11"/>
      <c r="I38" s="11"/>
      <c r="J38" s="11"/>
      <c r="K38" s="119">
        <f>D38</f>
        <v>271</v>
      </c>
      <c r="L38" s="119"/>
      <c r="M38" s="119"/>
      <c r="N38" s="11" t="s">
        <v>140</v>
      </c>
      <c r="O38" s="11"/>
      <c r="P38" s="11"/>
      <c r="Q38" s="178">
        <v>10000</v>
      </c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2"/>
      <c r="AC38" s="11" t="s">
        <v>124</v>
      </c>
      <c r="AD38" s="11"/>
      <c r="AE38" s="11"/>
      <c r="AF38" s="11"/>
      <c r="AG38" s="11"/>
      <c r="AH38" s="11"/>
      <c r="AI38" s="11"/>
      <c r="AJ38" s="11"/>
      <c r="AK38" s="11"/>
    </row>
    <row r="39" spans="1:37" ht="33.75" customHeight="1">
      <c r="A39" s="13"/>
      <c r="B39" s="11"/>
      <c r="C39" s="13"/>
      <c r="D39" s="25"/>
      <c r="E39" s="25"/>
      <c r="F39" s="25"/>
      <c r="G39" s="25"/>
      <c r="H39" s="25"/>
      <c r="I39" s="25"/>
      <c r="J39" s="25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1:37" ht="33.75" customHeight="1">
      <c r="A40" s="12" t="s">
        <v>129</v>
      </c>
      <c r="B40" s="11"/>
      <c r="C40" s="13"/>
      <c r="D40" s="119">
        <f>D16</f>
        <v>89</v>
      </c>
      <c r="E40" s="119"/>
      <c r="F40" s="119"/>
      <c r="G40" s="12" t="s">
        <v>122</v>
      </c>
      <c r="H40" s="11"/>
      <c r="I40" s="11"/>
      <c r="J40" s="11"/>
      <c r="K40" s="119">
        <f>D40</f>
        <v>89</v>
      </c>
      <c r="L40" s="119"/>
      <c r="M40" s="119"/>
      <c r="N40" s="11" t="s">
        <v>123</v>
      </c>
      <c r="O40" s="11"/>
      <c r="P40" s="11"/>
      <c r="Q40" s="178">
        <v>10000</v>
      </c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2"/>
      <c r="AC40" s="11" t="s">
        <v>124</v>
      </c>
      <c r="AD40" s="11"/>
      <c r="AE40" s="11"/>
      <c r="AF40" s="11"/>
      <c r="AG40" s="11"/>
      <c r="AH40" s="11"/>
      <c r="AI40" s="11"/>
      <c r="AJ40" s="11"/>
      <c r="AK40" s="11"/>
    </row>
    <row r="41" spans="1:37" ht="33.75" customHeight="1">
      <c r="A41" s="9"/>
      <c r="B41" s="11"/>
      <c r="C41" s="13"/>
      <c r="D41" s="9"/>
      <c r="E41" s="9"/>
      <c r="F41" s="9"/>
      <c r="G41" s="9"/>
      <c r="H41" s="9"/>
      <c r="I41" s="9"/>
      <c r="J41" s="26"/>
      <c r="K41" s="26"/>
      <c r="L41" s="9"/>
      <c r="M41" s="9"/>
      <c r="N41" s="9"/>
      <c r="O41" s="9"/>
      <c r="P41" s="9"/>
      <c r="Q41" s="9"/>
      <c r="R41" s="9"/>
      <c r="S41" s="9"/>
      <c r="T41" s="26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11"/>
    </row>
    <row r="42" spans="1:37" ht="33.75" customHeight="1">
      <c r="A42" s="12" t="s">
        <v>130</v>
      </c>
      <c r="B42" s="11"/>
      <c r="C42" s="13"/>
      <c r="D42" s="119">
        <f>D18</f>
        <v>8591</v>
      </c>
      <c r="E42" s="119"/>
      <c r="F42" s="119"/>
      <c r="G42" s="12" t="s">
        <v>122</v>
      </c>
      <c r="H42" s="11"/>
      <c r="I42" s="11"/>
      <c r="J42" s="11"/>
      <c r="K42" s="119">
        <f>D42</f>
        <v>8591</v>
      </c>
      <c r="L42" s="119"/>
      <c r="M42" s="119"/>
      <c r="N42" s="11" t="s">
        <v>123</v>
      </c>
      <c r="O42" s="11"/>
      <c r="P42" s="11"/>
      <c r="Q42" s="178">
        <v>10000</v>
      </c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2"/>
      <c r="AC42" s="11" t="s">
        <v>124</v>
      </c>
      <c r="AD42" s="11"/>
      <c r="AE42" s="11"/>
      <c r="AF42" s="11"/>
      <c r="AG42" s="11"/>
      <c r="AH42" s="11"/>
      <c r="AI42" s="11"/>
      <c r="AJ42" s="11"/>
      <c r="AK42" s="11"/>
    </row>
    <row r="43" spans="1:37" ht="33.75" customHeight="1">
      <c r="A43" s="13"/>
      <c r="B43" s="11"/>
      <c r="C43" s="1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2"/>
      <c r="R43" s="12"/>
      <c r="S43" s="11"/>
      <c r="T43" s="13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1:37" ht="33.75" customHeight="1">
      <c r="A44" s="12" t="s">
        <v>131</v>
      </c>
      <c r="B44" s="11"/>
      <c r="C44" s="11"/>
      <c r="D44" s="119">
        <f>D20</f>
        <v>52000</v>
      </c>
      <c r="E44" s="119"/>
      <c r="F44" s="119"/>
      <c r="G44" s="119"/>
      <c r="H44" s="119"/>
      <c r="I44" s="12" t="s">
        <v>117</v>
      </c>
      <c r="J44" s="11"/>
      <c r="K44" s="11"/>
      <c r="L44" s="119">
        <v>100</v>
      </c>
      <c r="M44" s="119"/>
      <c r="N44" s="119"/>
      <c r="O44" s="11" t="s">
        <v>134</v>
      </c>
      <c r="P44" s="11"/>
      <c r="Q44" s="178">
        <f>D44/100</f>
        <v>520</v>
      </c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80"/>
      <c r="AC44" s="11" t="s">
        <v>135</v>
      </c>
      <c r="AD44" s="11"/>
      <c r="AE44" s="11"/>
      <c r="AF44" s="11"/>
      <c r="AG44" s="11"/>
      <c r="AH44" s="11"/>
      <c r="AI44" s="11"/>
      <c r="AJ44" s="11"/>
      <c r="AK44" s="11"/>
    </row>
    <row r="45" spans="1:37" ht="33.75" customHeight="1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1:37" ht="33.75" customHeight="1">
      <c r="A46" s="12" t="s">
        <v>132</v>
      </c>
      <c r="B46" s="11"/>
      <c r="C46" s="11"/>
      <c r="D46" s="119">
        <f>D22</f>
        <v>86000</v>
      </c>
      <c r="E46" s="119"/>
      <c r="F46" s="119"/>
      <c r="G46" s="119"/>
      <c r="H46" s="119"/>
      <c r="I46" s="12" t="s">
        <v>117</v>
      </c>
      <c r="J46" s="11"/>
      <c r="K46" s="11"/>
      <c r="L46" s="119">
        <v>100</v>
      </c>
      <c r="M46" s="119"/>
      <c r="N46" s="119"/>
      <c r="O46" s="11" t="s">
        <v>134</v>
      </c>
      <c r="P46" s="11"/>
      <c r="Q46" s="178">
        <f>D46/100</f>
        <v>860</v>
      </c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80"/>
      <c r="AC46" s="11" t="s">
        <v>135</v>
      </c>
      <c r="AD46" s="11"/>
      <c r="AE46" s="11"/>
      <c r="AF46" s="11"/>
      <c r="AG46" s="11"/>
      <c r="AH46" s="11"/>
      <c r="AI46" s="11"/>
      <c r="AJ46" s="11"/>
      <c r="AK46" s="11"/>
    </row>
    <row r="47" spans="1:37" ht="33.75" customHeight="1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1:37" ht="33.75" customHeight="1">
      <c r="A48" s="12" t="s">
        <v>133</v>
      </c>
      <c r="B48" s="11"/>
      <c r="C48" s="13"/>
      <c r="D48" s="119">
        <f>D24</f>
        <v>7700000</v>
      </c>
      <c r="E48" s="119"/>
      <c r="F48" s="119"/>
      <c r="G48" s="119"/>
      <c r="H48" s="119"/>
      <c r="I48" s="12" t="s">
        <v>117</v>
      </c>
      <c r="J48" s="11"/>
      <c r="K48" s="11"/>
      <c r="L48" s="119">
        <v>1000</v>
      </c>
      <c r="M48" s="119"/>
      <c r="N48" s="119"/>
      <c r="O48" s="11" t="s">
        <v>134</v>
      </c>
      <c r="P48" s="11"/>
      <c r="Q48" s="178">
        <f>D48/1000</f>
        <v>7700</v>
      </c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80"/>
      <c r="AC48" s="16" t="s">
        <v>135</v>
      </c>
      <c r="AD48" s="15"/>
      <c r="AE48" s="15"/>
      <c r="AF48" s="11"/>
      <c r="AG48" s="11"/>
      <c r="AH48" s="11"/>
      <c r="AI48" s="11"/>
      <c r="AJ48" s="11"/>
      <c r="AK48" s="11"/>
    </row>
    <row r="49" spans="1:37" ht="24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1:37" ht="24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1:37" ht="24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</row>
  </sheetData>
  <sheetProtection/>
  <mergeCells count="47">
    <mergeCell ref="K36:M36"/>
    <mergeCell ref="D38:F38"/>
    <mergeCell ref="K38:M38"/>
    <mergeCell ref="D40:F40"/>
    <mergeCell ref="K40:M40"/>
    <mergeCell ref="Q44:AB44"/>
    <mergeCell ref="D46:H46"/>
    <mergeCell ref="K12:M12"/>
    <mergeCell ref="D8:E8"/>
    <mergeCell ref="D14:F14"/>
    <mergeCell ref="K14:M14"/>
    <mergeCell ref="D16:F16"/>
    <mergeCell ref="K16:M16"/>
    <mergeCell ref="D10:E10"/>
    <mergeCell ref="D36:F36"/>
    <mergeCell ref="U30:AF30"/>
    <mergeCell ref="U32:AF32"/>
    <mergeCell ref="Q36:AB36"/>
    <mergeCell ref="Q38:AB38"/>
    <mergeCell ref="Q40:AB40"/>
    <mergeCell ref="Q42:AB42"/>
    <mergeCell ref="L46:N46"/>
    <mergeCell ref="Q46:AB46"/>
    <mergeCell ref="Q48:AB48"/>
    <mergeCell ref="Y34:Z34"/>
    <mergeCell ref="D44:H44"/>
    <mergeCell ref="L44:N44"/>
    <mergeCell ref="D42:F42"/>
    <mergeCell ref="K42:M42"/>
    <mergeCell ref="D48:H48"/>
    <mergeCell ref="L48:N48"/>
    <mergeCell ref="AI25:AJ25"/>
    <mergeCell ref="D30:E30"/>
    <mergeCell ref="D32:E32"/>
    <mergeCell ref="D34:E34"/>
    <mergeCell ref="D18:F18"/>
    <mergeCell ref="K18:M18"/>
    <mergeCell ref="D20:H20"/>
    <mergeCell ref="L20:N20"/>
    <mergeCell ref="D22:H22"/>
    <mergeCell ref="L22:N22"/>
    <mergeCell ref="AI1:AJ1"/>
    <mergeCell ref="K2:L2"/>
    <mergeCell ref="D6:E6"/>
    <mergeCell ref="D12:F12"/>
    <mergeCell ref="D24:H24"/>
    <mergeCell ref="L24:N24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田中一男</dc:creator>
  <cp:keywords/>
  <dc:description/>
  <cp:lastModifiedBy>kazu</cp:lastModifiedBy>
  <cp:lastPrinted>2017-08-21T12:51:03Z</cp:lastPrinted>
  <dcterms:created xsi:type="dcterms:W3CDTF">2007-08-03T14:12:07Z</dcterms:created>
  <dcterms:modified xsi:type="dcterms:W3CDTF">2017-08-21T12:51:34Z</dcterms:modified>
  <cp:category/>
  <cp:version/>
  <cp:contentType/>
  <cp:contentStatus/>
</cp:coreProperties>
</file>