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4955" windowHeight="7545"/>
  </bookViews>
  <sheets>
    <sheet name="分数×分数⑤" sheetId="5" r:id="rId1"/>
    <sheet name="分数×分数⑥" sheetId="6" r:id="rId2"/>
    <sheet name="分数×分数⑦" sheetId="7" r:id="rId3"/>
    <sheet name="分数×分数⑧" sheetId="8" r:id="rId4"/>
  </sheets>
  <definedNames>
    <definedName name="a">#REF!</definedName>
    <definedName name="_xlnm.Print_Area" localSheetId="0">分数×分数⑤!$A$1:$AM$71</definedName>
    <definedName name="_xlnm.Print_Area" localSheetId="1">分数×分数⑥!$A$1:$AK$71</definedName>
    <definedName name="_xlnm.Print_Area" localSheetId="2">分数×分数⑦!$A$1:$AM$65</definedName>
    <definedName name="_xlnm.Print_Area" localSheetId="3">分数×分数⑧!$A$1:$AK$87</definedName>
  </definedNames>
  <calcPr calcId="125725"/>
</workbook>
</file>

<file path=xl/calcChain.xml><?xml version="1.0" encoding="utf-8"?>
<calcChain xmlns="http://schemas.openxmlformats.org/spreadsheetml/2006/main">
  <c r="L7" i="5"/>
  <c r="D7" s="1"/>
  <c r="D42" s="1"/>
  <c r="AV42" s="1"/>
  <c r="T7"/>
  <c r="AI7"/>
  <c r="AA7" s="1"/>
  <c r="AX7"/>
  <c r="L8"/>
  <c r="D8" s="1"/>
  <c r="D43" s="1"/>
  <c r="AI8"/>
  <c r="AA8" s="1"/>
  <c r="AA43" s="1"/>
  <c r="D10"/>
  <c r="L10"/>
  <c r="H10" s="1"/>
  <c r="T10"/>
  <c r="AA10"/>
  <c r="AI10"/>
  <c r="AE10" s="1"/>
  <c r="AE45" s="1"/>
  <c r="BA45" s="1"/>
  <c r="AX10"/>
  <c r="M13"/>
  <c r="H14" s="1"/>
  <c r="L13"/>
  <c r="H13" s="1"/>
  <c r="T13"/>
  <c r="AJ13"/>
  <c r="AE14" s="1"/>
  <c r="AI13"/>
  <c r="AE13" s="1"/>
  <c r="AX13"/>
  <c r="L16"/>
  <c r="H16" s="1"/>
  <c r="H51" s="1"/>
  <c r="AV51" s="1"/>
  <c r="M16"/>
  <c r="D17" s="1"/>
  <c r="D52" s="1"/>
  <c r="AV52" s="1"/>
  <c r="AX52" s="1"/>
  <c r="L52" s="1"/>
  <c r="T16"/>
  <c r="AI16"/>
  <c r="AE16" s="1"/>
  <c r="AE51" s="1"/>
  <c r="BA51" s="1"/>
  <c r="AJ16"/>
  <c r="AA17" s="1"/>
  <c r="AA52" s="1"/>
  <c r="BA52" s="1"/>
  <c r="AX16"/>
  <c r="L19"/>
  <c r="D19" s="1"/>
  <c r="D54" s="1"/>
  <c r="AV54" s="1"/>
  <c r="M19"/>
  <c r="T19"/>
  <c r="AI19"/>
  <c r="AA19" s="1"/>
  <c r="AA54" s="1"/>
  <c r="BA54" s="1"/>
  <c r="AJ19"/>
  <c r="AX19"/>
  <c r="T20"/>
  <c r="H20" s="1"/>
  <c r="H55" s="1"/>
  <c r="AV55" s="1"/>
  <c r="AX55" s="1"/>
  <c r="L55" s="1"/>
  <c r="AX20"/>
  <c r="AE20" s="1"/>
  <c r="AE55" s="1"/>
  <c r="BA55" s="1"/>
  <c r="BC55" s="1"/>
  <c r="AI55" s="1"/>
  <c r="M22"/>
  <c r="H22" s="1"/>
  <c r="H57" s="1"/>
  <c r="AV57" s="1"/>
  <c r="L22"/>
  <c r="T22"/>
  <c r="AJ22"/>
  <c r="AE22" s="1"/>
  <c r="AE57" s="1"/>
  <c r="BA57" s="1"/>
  <c r="AI22"/>
  <c r="AX22"/>
  <c r="M23"/>
  <c r="L23"/>
  <c r="AJ23"/>
  <c r="AI23"/>
  <c r="L25"/>
  <c r="D25" s="1"/>
  <c r="D60" s="1"/>
  <c r="AV60" s="1"/>
  <c r="M25"/>
  <c r="AI25"/>
  <c r="AA25" s="1"/>
  <c r="AA60" s="1"/>
  <c r="BA60" s="1"/>
  <c r="AJ25"/>
  <c r="T26"/>
  <c r="H26"/>
  <c r="H61" s="1"/>
  <c r="AV61" s="1"/>
  <c r="AX26"/>
  <c r="AE26"/>
  <c r="AE61" s="1"/>
  <c r="BA61" s="1"/>
  <c r="BC61" s="1"/>
  <c r="AI61" s="1"/>
  <c r="T28"/>
  <c r="H28"/>
  <c r="H63" s="1"/>
  <c r="AV63" s="1"/>
  <c r="L28"/>
  <c r="AX28"/>
  <c r="AE28" s="1"/>
  <c r="AE63" s="1"/>
  <c r="BA63" s="1"/>
  <c r="AI28"/>
  <c r="L29"/>
  <c r="D29" s="1"/>
  <c r="D64" s="1"/>
  <c r="AV64" s="1"/>
  <c r="AX64" s="1"/>
  <c r="L64" s="1"/>
  <c r="AI29"/>
  <c r="AA29" s="1"/>
  <c r="AA64" s="1"/>
  <c r="BA64" s="1"/>
  <c r="D31"/>
  <c r="D66" s="1"/>
  <c r="H32"/>
  <c r="L32" s="1"/>
  <c r="H31" s="1"/>
  <c r="H66" s="1"/>
  <c r="AA31"/>
  <c r="AA66" s="1"/>
  <c r="AE32"/>
  <c r="AI32" s="1"/>
  <c r="AE31" s="1"/>
  <c r="AE66" s="1"/>
  <c r="E35"/>
  <c r="E34" s="1"/>
  <c r="D69" s="1"/>
  <c r="AV69" s="1"/>
  <c r="I34"/>
  <c r="H69" s="1"/>
  <c r="M34"/>
  <c r="AB35"/>
  <c r="AB34" s="1"/>
  <c r="AA69" s="1"/>
  <c r="AF34"/>
  <c r="AE69" s="1"/>
  <c r="AJ34"/>
  <c r="D37"/>
  <c r="AJ37"/>
  <c r="AL37"/>
  <c r="Q38"/>
  <c r="R38"/>
  <c r="S38"/>
  <c r="T38"/>
  <c r="A41"/>
  <c r="B41"/>
  <c r="C41"/>
  <c r="D41"/>
  <c r="E41"/>
  <c r="F41"/>
  <c r="G41"/>
  <c r="H41"/>
  <c r="I41"/>
  <c r="J41"/>
  <c r="K41"/>
  <c r="L41"/>
  <c r="M41"/>
  <c r="N41"/>
  <c r="O41"/>
  <c r="P41"/>
  <c r="A42"/>
  <c r="F42"/>
  <c r="H42"/>
  <c r="S42"/>
  <c r="U42"/>
  <c r="X42"/>
  <c r="AC42"/>
  <c r="AE42"/>
  <c r="AP42"/>
  <c r="AR42"/>
  <c r="S43"/>
  <c r="U43"/>
  <c r="AP43"/>
  <c r="AR43"/>
  <c r="AS42"/>
  <c r="A44"/>
  <c r="B44"/>
  <c r="D44"/>
  <c r="E44"/>
  <c r="F44"/>
  <c r="G44"/>
  <c r="H44"/>
  <c r="I44"/>
  <c r="S44"/>
  <c r="T44"/>
  <c r="U44"/>
  <c r="X44"/>
  <c r="Y44"/>
  <c r="AA44"/>
  <c r="AB44"/>
  <c r="AC44"/>
  <c r="AD44"/>
  <c r="AE44"/>
  <c r="AF44"/>
  <c r="AP44"/>
  <c r="AQ44"/>
  <c r="AR44"/>
  <c r="AV44"/>
  <c r="AW44"/>
  <c r="AX44"/>
  <c r="BA44"/>
  <c r="BB44"/>
  <c r="BC44"/>
  <c r="D45"/>
  <c r="F45"/>
  <c r="S45"/>
  <c r="U45"/>
  <c r="AA45"/>
  <c r="AC45"/>
  <c r="AP45"/>
  <c r="AR45"/>
  <c r="H46"/>
  <c r="S46"/>
  <c r="U46"/>
  <c r="AE46"/>
  <c r="AP46"/>
  <c r="AR46"/>
  <c r="AS45"/>
  <c r="A47"/>
  <c r="B47"/>
  <c r="D47"/>
  <c r="E47"/>
  <c r="F47"/>
  <c r="G47"/>
  <c r="H47"/>
  <c r="I47"/>
  <c r="T47"/>
  <c r="U47"/>
  <c r="X47"/>
  <c r="Y47"/>
  <c r="AA47"/>
  <c r="AB47"/>
  <c r="AC47"/>
  <c r="AD47"/>
  <c r="AE47"/>
  <c r="AF47"/>
  <c r="AQ47"/>
  <c r="AR47"/>
  <c r="AW47"/>
  <c r="AX47"/>
  <c r="BB47"/>
  <c r="BC47"/>
  <c r="F48"/>
  <c r="S48"/>
  <c r="U48"/>
  <c r="AC48"/>
  <c r="AP48"/>
  <c r="AR48"/>
  <c r="S49"/>
  <c r="U49"/>
  <c r="AP49"/>
  <c r="AR49"/>
  <c r="AS48"/>
  <c r="A50"/>
  <c r="B50"/>
  <c r="D50"/>
  <c r="E50"/>
  <c r="F50"/>
  <c r="G50"/>
  <c r="H50"/>
  <c r="I50"/>
  <c r="T50"/>
  <c r="U50"/>
  <c r="X50"/>
  <c r="Y50"/>
  <c r="AA50"/>
  <c r="AB50"/>
  <c r="AC50"/>
  <c r="AD50"/>
  <c r="AE50"/>
  <c r="AF50"/>
  <c r="AQ50"/>
  <c r="AR50"/>
  <c r="AW50"/>
  <c r="AX50"/>
  <c r="BB50"/>
  <c r="BC50"/>
  <c r="D51"/>
  <c r="F51"/>
  <c r="S51"/>
  <c r="U51"/>
  <c r="AA51"/>
  <c r="AC51"/>
  <c r="AP51"/>
  <c r="AR51"/>
  <c r="H52"/>
  <c r="S52"/>
  <c r="U52"/>
  <c r="AE52"/>
  <c r="AP52"/>
  <c r="AR52"/>
  <c r="AS51"/>
  <c r="A53"/>
  <c r="B53"/>
  <c r="D53"/>
  <c r="E53"/>
  <c r="F53"/>
  <c r="G53"/>
  <c r="H53"/>
  <c r="I53"/>
  <c r="T53"/>
  <c r="U53"/>
  <c r="X53"/>
  <c r="Y53"/>
  <c r="AA53"/>
  <c r="AB53"/>
  <c r="AC53"/>
  <c r="AD53"/>
  <c r="AE53"/>
  <c r="AF53"/>
  <c r="AQ53"/>
  <c r="AR53"/>
  <c r="AW53"/>
  <c r="AX53"/>
  <c r="BB53"/>
  <c r="BC53"/>
  <c r="A54"/>
  <c r="F54"/>
  <c r="H54"/>
  <c r="S54"/>
  <c r="U54"/>
  <c r="X54"/>
  <c r="AC54"/>
  <c r="AE54"/>
  <c r="AP54"/>
  <c r="AR54"/>
  <c r="D55"/>
  <c r="S55"/>
  <c r="U55"/>
  <c r="W54"/>
  <c r="AA55"/>
  <c r="AP55"/>
  <c r="AR55"/>
  <c r="AS54"/>
  <c r="A56"/>
  <c r="B56"/>
  <c r="D56"/>
  <c r="E56"/>
  <c r="F56"/>
  <c r="G56"/>
  <c r="H56"/>
  <c r="I56"/>
  <c r="T56"/>
  <c r="U56"/>
  <c r="X56"/>
  <c r="Y56"/>
  <c r="AA56"/>
  <c r="AB56"/>
  <c r="AC56"/>
  <c r="AD56"/>
  <c r="AE56"/>
  <c r="AF56"/>
  <c r="AQ56"/>
  <c r="AR56"/>
  <c r="AW56"/>
  <c r="AX56"/>
  <c r="BB56"/>
  <c r="BC56"/>
  <c r="D57"/>
  <c r="F57"/>
  <c r="S57"/>
  <c r="U57"/>
  <c r="AA57"/>
  <c r="AC57"/>
  <c r="AP57"/>
  <c r="AR57"/>
  <c r="H58"/>
  <c r="S58"/>
  <c r="U58"/>
  <c r="AE58"/>
  <c r="AP58"/>
  <c r="AR58"/>
  <c r="AS57"/>
  <c r="A59"/>
  <c r="B59"/>
  <c r="D59"/>
  <c r="E59"/>
  <c r="F59"/>
  <c r="G59"/>
  <c r="H59"/>
  <c r="I59"/>
  <c r="S59"/>
  <c r="T59"/>
  <c r="U59"/>
  <c r="X59"/>
  <c r="Y59"/>
  <c r="AA59"/>
  <c r="AB59"/>
  <c r="AC59"/>
  <c r="AD59"/>
  <c r="AE59"/>
  <c r="AF59"/>
  <c r="AP59"/>
  <c r="AQ59"/>
  <c r="AR59"/>
  <c r="AV59"/>
  <c r="AW59"/>
  <c r="AX59"/>
  <c r="BA59"/>
  <c r="BB59"/>
  <c r="BC59"/>
  <c r="F60"/>
  <c r="H60"/>
  <c r="S60"/>
  <c r="U60"/>
  <c r="AC60"/>
  <c r="AE60"/>
  <c r="AP60"/>
  <c r="AR60"/>
  <c r="D61"/>
  <c r="S61"/>
  <c r="U61"/>
  <c r="V60"/>
  <c r="AA61"/>
  <c r="AP61"/>
  <c r="AR61"/>
  <c r="AS60"/>
  <c r="A62"/>
  <c r="B62"/>
  <c r="D62"/>
  <c r="E62"/>
  <c r="F62"/>
  <c r="G62"/>
  <c r="H62"/>
  <c r="I62"/>
  <c r="S62"/>
  <c r="T62"/>
  <c r="U62"/>
  <c r="X62"/>
  <c r="Y62"/>
  <c r="AA62"/>
  <c r="AB62"/>
  <c r="AC62"/>
  <c r="AD62"/>
  <c r="AE62"/>
  <c r="AF62"/>
  <c r="AP62"/>
  <c r="AQ62"/>
  <c r="AR62"/>
  <c r="AV62"/>
  <c r="AW62"/>
  <c r="AX62"/>
  <c r="BA62"/>
  <c r="BB62"/>
  <c r="BC62"/>
  <c r="D63"/>
  <c r="F63"/>
  <c r="S63"/>
  <c r="U63"/>
  <c r="AA63"/>
  <c r="AC63"/>
  <c r="AP63"/>
  <c r="AR63"/>
  <c r="H64"/>
  <c r="S64"/>
  <c r="U64"/>
  <c r="AE64"/>
  <c r="AP64"/>
  <c r="AR64"/>
  <c r="AS63"/>
  <c r="A65"/>
  <c r="B65"/>
  <c r="D65"/>
  <c r="E65"/>
  <c r="F65"/>
  <c r="G65"/>
  <c r="H65"/>
  <c r="I65"/>
  <c r="S65"/>
  <c r="T65"/>
  <c r="U65"/>
  <c r="X65"/>
  <c r="Y65"/>
  <c r="AA65"/>
  <c r="AB65"/>
  <c r="AC65"/>
  <c r="AD65"/>
  <c r="AE65"/>
  <c r="AF65"/>
  <c r="AP65"/>
  <c r="AQ65"/>
  <c r="AR65"/>
  <c r="AV65"/>
  <c r="AW65"/>
  <c r="AX65"/>
  <c r="BA65"/>
  <c r="BB65"/>
  <c r="BC65"/>
  <c r="F66"/>
  <c r="S66"/>
  <c r="U66"/>
  <c r="AC66"/>
  <c r="AP66"/>
  <c r="AR66"/>
  <c r="S67"/>
  <c r="T67"/>
  <c r="U67"/>
  <c r="V66"/>
  <c r="AP67"/>
  <c r="AQ67"/>
  <c r="AR67"/>
  <c r="AS66"/>
  <c r="AW67"/>
  <c r="BB67"/>
  <c r="B68"/>
  <c r="C68"/>
  <c r="F68"/>
  <c r="G68"/>
  <c r="H68"/>
  <c r="I68"/>
  <c r="J68"/>
  <c r="K68"/>
  <c r="L68"/>
  <c r="M68"/>
  <c r="N68"/>
  <c r="O68"/>
  <c r="P68"/>
  <c r="Q68"/>
  <c r="R68"/>
  <c r="Y68"/>
  <c r="Z68"/>
  <c r="AC68"/>
  <c r="AD68"/>
  <c r="AE68"/>
  <c r="AF68"/>
  <c r="AG68"/>
  <c r="AH68"/>
  <c r="AI68"/>
  <c r="AJ68"/>
  <c r="AK68"/>
  <c r="AL68"/>
  <c r="AM68"/>
  <c r="AN68"/>
  <c r="AO68"/>
  <c r="F69"/>
  <c r="S69"/>
  <c r="U69"/>
  <c r="AC69"/>
  <c r="AP69"/>
  <c r="AR69"/>
  <c r="S70"/>
  <c r="U70"/>
  <c r="W69"/>
  <c r="AP70"/>
  <c r="AR70"/>
  <c r="AS69"/>
  <c r="K6" i="6"/>
  <c r="K5" s="1"/>
  <c r="K37" s="1"/>
  <c r="AH6"/>
  <c r="AH5" s="1"/>
  <c r="AH37" s="1"/>
  <c r="K14"/>
  <c r="K48" s="1"/>
  <c r="AH15"/>
  <c r="J24"/>
  <c r="J23" s="1"/>
  <c r="AB24"/>
  <c r="AB23" s="1"/>
  <c r="AB59" s="1"/>
  <c r="D33"/>
  <c r="AG33"/>
  <c r="AI33"/>
  <c r="Q34"/>
  <c r="U34"/>
  <c r="AI46"/>
  <c r="AO46"/>
  <c r="AU46"/>
  <c r="AV46"/>
  <c r="T46"/>
  <c r="AW46"/>
  <c r="AX46"/>
  <c r="AI47"/>
  <c r="AO47"/>
  <c r="AX47"/>
  <c r="AO57"/>
  <c r="AT57"/>
  <c r="AU57"/>
  <c r="AV57"/>
  <c r="AW57"/>
  <c r="AX57"/>
  <c r="AO58"/>
  <c r="AX58"/>
  <c r="AL59"/>
  <c r="AM59"/>
  <c r="AN59"/>
  <c r="AO59"/>
  <c r="AX59"/>
  <c r="AT68"/>
  <c r="AU68"/>
  <c r="AV68"/>
  <c r="AW68"/>
  <c r="AX68"/>
  <c r="AX69"/>
  <c r="C7" i="7"/>
  <c r="C39" s="1"/>
  <c r="M47" s="1"/>
  <c r="AQ47" s="1"/>
  <c r="C8"/>
  <c r="C40" s="1"/>
  <c r="F16"/>
  <c r="F50" s="1"/>
  <c r="I53" s="1"/>
  <c r="N16"/>
  <c r="AE23"/>
  <c r="AE22" s="1"/>
  <c r="AE56" s="1"/>
  <c r="M63" s="1"/>
  <c r="U25"/>
  <c r="U59" s="1"/>
  <c r="I64" s="1"/>
  <c r="AB28"/>
  <c r="AB62" s="1"/>
  <c r="D33"/>
  <c r="AG33"/>
  <c r="AI33"/>
  <c r="Q34"/>
  <c r="U34"/>
  <c r="AO47"/>
  <c r="AU47"/>
  <c r="AV47"/>
  <c r="T47"/>
  <c r="AW47"/>
  <c r="AX47"/>
  <c r="AO48"/>
  <c r="AQ48"/>
  <c r="T52"/>
  <c r="T63"/>
  <c r="C7" i="8"/>
  <c r="C6" s="1"/>
  <c r="G6" s="1"/>
  <c r="U6" s="1"/>
  <c r="C12"/>
  <c r="C56" s="1"/>
  <c r="C53" s="1"/>
  <c r="O53" s="1"/>
  <c r="G12"/>
  <c r="G9" s="1"/>
  <c r="K9" s="1"/>
  <c r="E17"/>
  <c r="E61" s="1"/>
  <c r="E22"/>
  <c r="O22" s="1"/>
  <c r="E27"/>
  <c r="E24" s="1"/>
  <c r="I32"/>
  <c r="C37"/>
  <c r="C81" s="1"/>
  <c r="G34"/>
  <c r="G78"/>
  <c r="Y78" s="1"/>
  <c r="C42"/>
  <c r="C39" s="1"/>
  <c r="O39"/>
  <c r="AC39" s="1"/>
  <c r="D45"/>
  <c r="AG45"/>
  <c r="AI45"/>
  <c r="Q46"/>
  <c r="U46"/>
  <c r="W63" i="5"/>
  <c r="V63"/>
  <c r="W57"/>
  <c r="V57"/>
  <c r="W51"/>
  <c r="V51"/>
  <c r="W48"/>
  <c r="V48"/>
  <c r="W45"/>
  <c r="V45"/>
  <c r="V42"/>
  <c r="W42"/>
  <c r="V69"/>
  <c r="W66"/>
  <c r="V54"/>
  <c r="W60"/>
  <c r="AX48" i="7"/>
  <c r="Y34" i="8"/>
  <c r="AE67" i="5"/>
  <c r="BA67" s="1"/>
  <c r="U24" i="7"/>
  <c r="U58" s="1"/>
  <c r="I63" s="1"/>
  <c r="S42" i="8"/>
  <c r="G56"/>
  <c r="G53" s="1"/>
  <c r="K53" s="1"/>
  <c r="H67" i="5"/>
  <c r="AV67" s="1"/>
  <c r="K42" i="8"/>
  <c r="K12"/>
  <c r="I29"/>
  <c r="E29" s="1"/>
  <c r="S29" s="1"/>
  <c r="AA32"/>
  <c r="E19"/>
  <c r="I22" s="1"/>
  <c r="S22"/>
  <c r="N15" i="7"/>
  <c r="N49" s="1"/>
  <c r="M52" s="1"/>
  <c r="I55" s="1"/>
  <c r="N50"/>
  <c r="M53" s="1"/>
  <c r="I56" s="1"/>
  <c r="F15"/>
  <c r="F49" s="1"/>
  <c r="I52" s="1"/>
  <c r="AH14" i="6"/>
  <c r="AH48" s="1"/>
  <c r="AH49"/>
  <c r="M58" s="1"/>
  <c r="AL58" s="1"/>
  <c r="AA70" i="5"/>
  <c r="BA70" s="1"/>
  <c r="O56" i="8"/>
  <c r="S17"/>
  <c r="H8" i="5"/>
  <c r="H43" s="1"/>
  <c r="AV43" s="1"/>
  <c r="AI26"/>
  <c r="Q6" i="8"/>
  <c r="E32"/>
  <c r="S32" s="1"/>
  <c r="I76"/>
  <c r="E76" s="1"/>
  <c r="C51"/>
  <c r="C50" s="1"/>
  <c r="I73"/>
  <c r="E73" s="1"/>
  <c r="S73" s="1"/>
  <c r="S19"/>
  <c r="AA29"/>
  <c r="O29"/>
  <c r="W29" s="1"/>
  <c r="C34" l="1"/>
  <c r="S34" s="1"/>
  <c r="E71"/>
  <c r="E68" s="1"/>
  <c r="S68" s="1"/>
  <c r="Y22"/>
  <c r="I19"/>
  <c r="Y19" s="1"/>
  <c r="H48" i="5"/>
  <c r="D14"/>
  <c r="D49" s="1"/>
  <c r="D11"/>
  <c r="D46" s="1"/>
  <c r="AV46" s="1"/>
  <c r="H45"/>
  <c r="AV45" s="1"/>
  <c r="AX46" s="1"/>
  <c r="L46" s="1"/>
  <c r="AE48"/>
  <c r="AA14"/>
  <c r="AA49" s="1"/>
  <c r="AA73" i="8"/>
  <c r="W56" i="6"/>
  <c r="K34" i="8"/>
  <c r="AA76"/>
  <c r="O17"/>
  <c r="O14" s="1"/>
  <c r="AC14" s="1"/>
  <c r="K37"/>
  <c r="O34" s="1"/>
  <c r="AC34" s="1"/>
  <c r="AH38" i="6"/>
  <c r="D70" i="5"/>
  <c r="AV70" s="1"/>
  <c r="S27" i="8"/>
  <c r="BA69" i="5"/>
  <c r="BC64"/>
  <c r="AI64" s="1"/>
  <c r="AN63" s="1"/>
  <c r="AA23"/>
  <c r="AA58" s="1"/>
  <c r="BA58" s="1"/>
  <c r="D23"/>
  <c r="D58" s="1"/>
  <c r="AV58" s="1"/>
  <c r="AX58" s="1"/>
  <c r="L58" s="1"/>
  <c r="O57" s="1"/>
  <c r="O73" i="8"/>
  <c r="S76"/>
  <c r="AL52" i="7"/>
  <c r="M55"/>
  <c r="C78" i="8"/>
  <c r="K81"/>
  <c r="O78" s="1"/>
  <c r="AC78" s="1"/>
  <c r="S81"/>
  <c r="S61"/>
  <c r="O61"/>
  <c r="E58"/>
  <c r="O63" i="5"/>
  <c r="Q63"/>
  <c r="AN60"/>
  <c r="AL60"/>
  <c r="AL54"/>
  <c r="AN54"/>
  <c r="O51"/>
  <c r="Q51"/>
  <c r="M57" i="6"/>
  <c r="W55"/>
  <c r="M56" i="7"/>
  <c r="AL53"/>
  <c r="AL63" i="5"/>
  <c r="AX60"/>
  <c r="L60" s="1"/>
  <c r="AX61"/>
  <c r="L61" s="1"/>
  <c r="Q54"/>
  <c r="O54"/>
  <c r="AA42"/>
  <c r="BA42" s="1"/>
  <c r="AE8"/>
  <c r="AE43" s="1"/>
  <c r="BC54"/>
  <c r="AI54" s="1"/>
  <c r="BA66"/>
  <c r="BC66" s="1"/>
  <c r="AI66" s="1"/>
  <c r="AV66"/>
  <c r="AX66" s="1"/>
  <c r="L66" s="1"/>
  <c r="BC58"/>
  <c r="AI58" s="1"/>
  <c r="AX57"/>
  <c r="L57" s="1"/>
  <c r="AX70"/>
  <c r="L70" s="1"/>
  <c r="AC17" i="8"/>
  <c r="M51"/>
  <c r="O12"/>
  <c r="C9"/>
  <c r="O9" s="1"/>
  <c r="E14"/>
  <c r="S37"/>
  <c r="AL47" i="7"/>
  <c r="G39" i="8"/>
  <c r="Y39" s="1"/>
  <c r="K56"/>
  <c r="K38" i="6"/>
  <c r="AA11" i="5"/>
  <c r="AA46" s="1"/>
  <c r="BA46" s="1"/>
  <c r="BC46" s="1"/>
  <c r="AI46" s="1"/>
  <c r="AB27" i="7"/>
  <c r="AB61" s="1"/>
  <c r="AL63"/>
  <c r="AB60" i="6"/>
  <c r="M69" s="1"/>
  <c r="L26" i="5"/>
  <c r="BC60"/>
  <c r="AI60" s="1"/>
  <c r="BC51"/>
  <c r="AI51" s="1"/>
  <c r="AX43"/>
  <c r="L43" s="1"/>
  <c r="AX42"/>
  <c r="L42" s="1"/>
  <c r="AX45"/>
  <c r="L45" s="1"/>
  <c r="BC69"/>
  <c r="AI69" s="1"/>
  <c r="BC70"/>
  <c r="AI70" s="1"/>
  <c r="G50" i="8"/>
  <c r="U50" s="1"/>
  <c r="Q50"/>
  <c r="I71"/>
  <c r="S24"/>
  <c r="I27"/>
  <c r="AA66" i="6"/>
  <c r="M68"/>
  <c r="M46"/>
  <c r="W44"/>
  <c r="AA40"/>
  <c r="I46"/>
  <c r="AE49" i="5"/>
  <c r="AA13"/>
  <c r="AA48" s="1"/>
  <c r="BA48" s="1"/>
  <c r="H49"/>
  <c r="D13"/>
  <c r="D48" s="1"/>
  <c r="AV48" s="1"/>
  <c r="BC63"/>
  <c r="AI63" s="1"/>
  <c r="AX63"/>
  <c r="L63" s="1"/>
  <c r="BC52"/>
  <c r="AI52" s="1"/>
  <c r="BC45"/>
  <c r="AI45" s="1"/>
  <c r="K39" i="8"/>
  <c r="S39"/>
  <c r="O19"/>
  <c r="AC19" s="1"/>
  <c r="AC22"/>
  <c r="M48" i="7"/>
  <c r="AL48" s="1"/>
  <c r="AA46"/>
  <c r="I57" i="6"/>
  <c r="AL57" s="1"/>
  <c r="AN57" s="1"/>
  <c r="Q57" s="1"/>
  <c r="AA51"/>
  <c r="AX69" i="5"/>
  <c r="L69" s="1"/>
  <c r="BC57"/>
  <c r="AI57" s="1"/>
  <c r="AX54"/>
  <c r="L54" s="1"/>
  <c r="AX51"/>
  <c r="L51" s="1"/>
  <c r="BA43"/>
  <c r="J60" i="6"/>
  <c r="AA67"/>
  <c r="C86" i="8"/>
  <c r="AA45" i="7"/>
  <c r="O83" i="8"/>
  <c r="AC83" s="1"/>
  <c r="AE57" i="7"/>
  <c r="M64" s="1"/>
  <c r="AL64" s="1"/>
  <c r="M7" i="8"/>
  <c r="E66"/>
  <c r="AV49" i="5" l="1"/>
  <c r="AX49" s="1"/>
  <c r="L49" s="1"/>
  <c r="BA49"/>
  <c r="BC49" s="1"/>
  <c r="AI49" s="1"/>
  <c r="Q57"/>
  <c r="S71" i="8"/>
  <c r="AN52" i="7"/>
  <c r="Q52" s="1"/>
  <c r="M47" i="6"/>
  <c r="W45"/>
  <c r="AL45" i="5"/>
  <c r="AN45"/>
  <c r="I47" i="6"/>
  <c r="AA41"/>
  <c r="S14" i="8"/>
  <c r="I17"/>
  <c r="Q69" i="5"/>
  <c r="O69"/>
  <c r="AN57"/>
  <c r="AL57"/>
  <c r="O58" i="8"/>
  <c r="AC58" s="1"/>
  <c r="AC61"/>
  <c r="S78"/>
  <c r="K78"/>
  <c r="AE73"/>
  <c r="W73"/>
  <c r="Q60" i="5"/>
  <c r="O60"/>
  <c r="S58" i="8"/>
  <c r="I61"/>
  <c r="AN58" i="6"/>
  <c r="Q58" s="1"/>
  <c r="T57" s="1"/>
  <c r="AX67" i="5"/>
  <c r="L67" s="1"/>
  <c r="BC67"/>
  <c r="AI67" s="1"/>
  <c r="AN53" i="7"/>
  <c r="Q53" s="1"/>
  <c r="AN63"/>
  <c r="Q63" s="1"/>
  <c r="AN64"/>
  <c r="Q64" s="1"/>
  <c r="O48" i="5"/>
  <c r="Q48"/>
  <c r="O66" i="8"/>
  <c r="E63"/>
  <c r="S66"/>
  <c r="BC43" i="5"/>
  <c r="AI43" s="1"/>
  <c r="BC42"/>
  <c r="AI42" s="1"/>
  <c r="AL48"/>
  <c r="AN48"/>
  <c r="AL51"/>
  <c r="AN51"/>
  <c r="AA57" i="6"/>
  <c r="AL69" i="5"/>
  <c r="AN69"/>
  <c r="G83" i="8"/>
  <c r="Y83" s="1"/>
  <c r="K86"/>
  <c r="C83"/>
  <c r="S86"/>
  <c r="J59" i="6"/>
  <c r="I69"/>
  <c r="AL69" s="1"/>
  <c r="W63"/>
  <c r="AN47" i="7"/>
  <c r="Q47" s="1"/>
  <c r="AN48"/>
  <c r="Q48" s="1"/>
  <c r="AQ46" i="6"/>
  <c r="AL46"/>
  <c r="I24" i="8"/>
  <c r="AA24" s="1"/>
  <c r="AA27"/>
  <c r="O24"/>
  <c r="O68"/>
  <c r="AA71"/>
  <c r="I68"/>
  <c r="AA68" s="1"/>
  <c r="O45" i="5"/>
  <c r="Q45"/>
  <c r="O42"/>
  <c r="Q42"/>
  <c r="AX48"/>
  <c r="L48" s="1"/>
  <c r="BC48"/>
  <c r="AI48" s="1"/>
  <c r="AA58" i="6" l="1"/>
  <c r="AL66" i="5"/>
  <c r="AN66"/>
  <c r="I14" i="8"/>
  <c r="Y14" s="1"/>
  <c r="Y17"/>
  <c r="AQ47" i="6"/>
  <c r="AL47"/>
  <c r="AN46" s="1"/>
  <c r="Q46" s="1"/>
  <c r="V52" i="7"/>
  <c r="AE52" s="1"/>
  <c r="AA53"/>
  <c r="AA52"/>
  <c r="Q66" i="5"/>
  <c r="O66"/>
  <c r="I58" i="8"/>
  <c r="Y58" s="1"/>
  <c r="Y61"/>
  <c r="V57" i="6"/>
  <c r="AE57" s="1"/>
  <c r="W24" i="8"/>
  <c r="AE24"/>
  <c r="V47" i="7"/>
  <c r="AE47" s="1"/>
  <c r="AA48"/>
  <c r="AA47"/>
  <c r="I68" i="6"/>
  <c r="AL68" s="1"/>
  <c r="AN68" s="1"/>
  <c r="Q68" s="1"/>
  <c r="W62"/>
  <c r="S83" i="8"/>
  <c r="K83"/>
  <c r="AE68"/>
  <c r="W68"/>
  <c r="AN47" i="6"/>
  <c r="Q47" s="1"/>
  <c r="O63" i="8"/>
  <c r="AC63" s="1"/>
  <c r="AC66"/>
  <c r="AL42" i="5"/>
  <c r="AN42"/>
  <c r="S63" i="8"/>
  <c r="I66"/>
  <c r="AA63" i="7"/>
  <c r="V63"/>
  <c r="AE63" s="1"/>
  <c r="AA64"/>
  <c r="AN69" i="6" l="1"/>
  <c r="Q69" s="1"/>
  <c r="I63" i="8"/>
  <c r="Y63" s="1"/>
  <c r="Y66"/>
  <c r="AA69" i="6"/>
  <c r="AA68"/>
  <c r="V68"/>
  <c r="AE68" s="1"/>
  <c r="T68"/>
  <c r="AA47"/>
  <c r="V46"/>
  <c r="AE46" s="1"/>
  <c r="AA46"/>
</calcChain>
</file>

<file path=xl/sharedStrings.xml><?xml version="1.0" encoding="utf-8"?>
<sst xmlns="http://schemas.openxmlformats.org/spreadsheetml/2006/main" count="528" uniqueCount="105">
  <si>
    <t>kg）</t>
  </si>
  <si>
    <t>＋</t>
  </si>
  <si>
    <t>×</t>
  </si>
  <si>
    <t>№</t>
    <phoneticPr fontId="1"/>
  </si>
  <si>
    <t>名前</t>
    <rPh sb="0" eb="2">
      <t>ナマエ</t>
    </rPh>
    <phoneticPr fontId="1"/>
  </si>
  <si>
    <t>㎡ぬれる絵の具があります。この絵の具</t>
    <rPh sb="4" eb="5">
      <t>エ</t>
    </rPh>
    <rPh sb="6" eb="7">
      <t>グ</t>
    </rPh>
    <rPh sb="15" eb="16">
      <t>エ</t>
    </rPh>
    <rPh sb="17" eb="18">
      <t>グ</t>
    </rPh>
    <phoneticPr fontId="1"/>
  </si>
  <si>
    <t>では，紙を何㎡ぬれますか。</t>
    <rPh sb="3" eb="4">
      <t>カミ</t>
    </rPh>
    <rPh sb="5" eb="6">
      <t>ナン</t>
    </rPh>
    <phoneticPr fontId="1"/>
  </si>
  <si>
    <t>　</t>
    <phoneticPr fontId="1"/>
  </si>
  <si>
    <t>答え</t>
    <rPh sb="0" eb="1">
      <t>コタ</t>
    </rPh>
    <phoneticPr fontId="1"/>
  </si>
  <si>
    <t>　</t>
    <phoneticPr fontId="1"/>
  </si>
  <si>
    <t>×</t>
    <phoneticPr fontId="1"/>
  </si>
  <si>
    <t>＝</t>
    <phoneticPr fontId="1"/>
  </si>
  <si>
    <t>①</t>
    <phoneticPr fontId="1"/>
  </si>
  <si>
    <t>×</t>
    <phoneticPr fontId="1"/>
  </si>
  <si>
    <t>＝</t>
    <phoneticPr fontId="1"/>
  </si>
  <si>
    <t>②</t>
    <phoneticPr fontId="1"/>
  </si>
  <si>
    <t>③</t>
    <phoneticPr fontId="1"/>
  </si>
  <si>
    <t>④</t>
    <phoneticPr fontId="1"/>
  </si>
  <si>
    <t>　</t>
    <phoneticPr fontId="1"/>
  </si>
  <si>
    <t>（</t>
    <phoneticPr fontId="1"/>
  </si>
  <si>
    <t>）</t>
    <phoneticPr fontId="1"/>
  </si>
  <si>
    <t>②</t>
    <phoneticPr fontId="1"/>
  </si>
  <si>
    <t>③</t>
    <phoneticPr fontId="1"/>
  </si>
  <si>
    <t>④</t>
    <phoneticPr fontId="1"/>
  </si>
  <si>
    <t>◎とちゅうの計算は必ず書きます。答えは仮分数のままでよいです。ただし，整数になる時は整数にしましょう。</t>
    <rPh sb="6" eb="8">
      <t>ケイサン</t>
    </rPh>
    <rPh sb="9" eb="10">
      <t>カナラ</t>
    </rPh>
    <rPh sb="11" eb="12">
      <t>カ</t>
    </rPh>
    <rPh sb="35" eb="37">
      <t>セイスウ</t>
    </rPh>
    <rPh sb="40" eb="41">
      <t>トキ</t>
    </rPh>
    <rPh sb="42" eb="44">
      <t>セイスウ</t>
    </rPh>
    <phoneticPr fontId="1"/>
  </si>
  <si>
    <t>①</t>
    <phoneticPr fontId="1"/>
  </si>
  <si>
    <t>×</t>
    <phoneticPr fontId="1"/>
  </si>
  <si>
    <t>⑪</t>
    <phoneticPr fontId="1"/>
  </si>
  <si>
    <t>②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</si>
  <si>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</si>
  <si>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</si>
  <si>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</si>
  <si>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</si>
  <si>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</si>
  <si>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</si>
  <si>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⑮</t>
    <phoneticPr fontId="1"/>
  </si>
  <si>
    <t>⑥</t>
    <phoneticPr fontId="1"/>
  </si>
  <si>
    <t>⑯</t>
    <phoneticPr fontId="1"/>
  </si>
  <si>
    <t>⑦</t>
    <phoneticPr fontId="1"/>
  </si>
  <si>
    <t>⑰</t>
    <phoneticPr fontId="1"/>
  </si>
  <si>
    <t>⑧</t>
    <phoneticPr fontId="1"/>
  </si>
  <si>
    <t>⑱</t>
    <phoneticPr fontId="1"/>
  </si>
  <si>
    <t>⑨</t>
    <phoneticPr fontId="1"/>
  </si>
  <si>
    <t>⑲</t>
    <phoneticPr fontId="1"/>
  </si>
  <si>
    <t>⑩</t>
    <phoneticPr fontId="1"/>
  </si>
  <si>
    <t>⑳</t>
    <phoneticPr fontId="1"/>
  </si>
  <si>
    <t>分数のかけ算⑤</t>
    <rPh sb="0" eb="2">
      <t>ブンスウ</t>
    </rPh>
    <rPh sb="5" eb="6">
      <t>サン</t>
    </rPh>
    <phoneticPr fontId="1"/>
  </si>
  <si>
    <t xml:space="preserve"> 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</si>
  <si>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</si>
  <si>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</si>
  <si>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</si>
  <si>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</si>
  <si>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</si>
  <si>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分数のかけ算⑥</t>
    <rPh sb="0" eb="2">
      <t>ブンスウ</t>
    </rPh>
    <rPh sb="5" eb="6">
      <t>サン</t>
    </rPh>
    <phoneticPr fontId="1"/>
  </si>
  <si>
    <t>【数直線】</t>
    <rPh sb="1" eb="4">
      <t>スウチョクセン</t>
    </rPh>
    <phoneticPr fontId="1"/>
  </si>
  <si>
    <t>　</t>
    <phoneticPr fontId="1"/>
  </si>
  <si>
    <t>【式】</t>
    <rPh sb="1" eb="2">
      <t>シキ</t>
    </rPh>
    <phoneticPr fontId="1"/>
  </si>
  <si>
    <t>１ｍの重さが</t>
    <rPh sb="3" eb="4">
      <t>オモ</t>
    </rPh>
    <phoneticPr fontId="1"/>
  </si>
  <si>
    <t>ｋｇのパイプがあります。このパイプ</t>
    <phoneticPr fontId="1"/>
  </si>
  <si>
    <t>ｍ</t>
    <phoneticPr fontId="1"/>
  </si>
  <si>
    <t>の重さは何ｋｇですか。</t>
    <rPh sb="1" eb="2">
      <t>オモ</t>
    </rPh>
    <rPh sb="4" eb="5">
      <t>ナニ</t>
    </rPh>
    <phoneticPr fontId="1"/>
  </si>
  <si>
    <t>ｋｇの米があります。この米</t>
    <rPh sb="3" eb="4">
      <t>コメ</t>
    </rPh>
    <rPh sb="12" eb="13">
      <t>コメ</t>
    </rPh>
    <phoneticPr fontId="1"/>
  </si>
  <si>
    <t>何ｋｇになりますか。</t>
    <rPh sb="0" eb="1">
      <t>ナン</t>
    </rPh>
    <phoneticPr fontId="1"/>
  </si>
  <si>
    <t xml:space="preserve"> </t>
    <phoneticPr fontId="1"/>
  </si>
  <si>
    <t>□</t>
    <phoneticPr fontId="1"/>
  </si>
  <si>
    <t>(㎡）</t>
    <phoneticPr fontId="1"/>
  </si>
  <si>
    <t xml:space="preserve"> </t>
    <phoneticPr fontId="1"/>
  </si>
  <si>
    <t>㎡）</t>
    <phoneticPr fontId="1"/>
  </si>
  <si>
    <t>(kg）</t>
    <phoneticPr fontId="1"/>
  </si>
  <si>
    <t>（ｍ）</t>
    <phoneticPr fontId="1"/>
  </si>
  <si>
    <t>kg）</t>
    <phoneticPr fontId="1"/>
  </si>
  <si>
    <t>　　</t>
    <phoneticPr fontId="1"/>
  </si>
  <si>
    <t>分数のかけ算⑦</t>
    <rPh sb="0" eb="2">
      <t>ブンスウ</t>
    </rPh>
    <rPh sb="5" eb="6">
      <t>サン</t>
    </rPh>
    <phoneticPr fontId="1"/>
  </si>
  <si>
    <t>人の体１ｋｇの中には,水分が約</t>
    <rPh sb="0" eb="1">
      <t>ヒト</t>
    </rPh>
    <rPh sb="2" eb="3">
      <t>カラダ</t>
    </rPh>
    <phoneticPr fontId="1"/>
  </si>
  <si>
    <t>ｋｇふくまれています。</t>
    <phoneticPr fontId="1"/>
  </si>
  <si>
    <t>kgの体重の人には,約何kgの水分がふくまれているのでしょう｡</t>
    <rPh sb="3" eb="5">
      <t>タイジュウ</t>
    </rPh>
    <rPh sb="6" eb="7">
      <t>ヒト</t>
    </rPh>
    <rPh sb="10" eb="11">
      <t>ヤク</t>
    </rPh>
    <rPh sb="11" eb="12">
      <t>ナン</t>
    </rPh>
    <rPh sb="15" eb="17">
      <t>スイブン</t>
    </rPh>
    <phoneticPr fontId="1"/>
  </si>
  <si>
    <t>　</t>
    <phoneticPr fontId="1"/>
  </si>
  <si>
    <t>縦が</t>
    <rPh sb="0" eb="1">
      <t>タテ</t>
    </rPh>
    <phoneticPr fontId="1"/>
  </si>
  <si>
    <t>ｍ，</t>
    <phoneticPr fontId="1"/>
  </si>
  <si>
    <t>横が</t>
    <rPh sb="0" eb="1">
      <t>ヨコ</t>
    </rPh>
    <phoneticPr fontId="1"/>
  </si>
  <si>
    <t>ｍの長方形の面積は何㎡ですか。</t>
    <rPh sb="2" eb="5">
      <t>チョウホウケイ</t>
    </rPh>
    <rPh sb="6" eb="8">
      <t>メンセキ</t>
    </rPh>
    <rPh sb="9" eb="10">
      <t>ナニ</t>
    </rPh>
    <phoneticPr fontId="1"/>
  </si>
  <si>
    <t>右の平行四辺形の面積を求めましょう。</t>
    <rPh sb="0" eb="1">
      <t>ミギ</t>
    </rPh>
    <rPh sb="2" eb="7">
      <t>ヘイコウシヘンケイ</t>
    </rPh>
    <rPh sb="8" eb="10">
      <t>メンセキ</t>
    </rPh>
    <rPh sb="11" eb="12">
      <t>モト</t>
    </rPh>
    <phoneticPr fontId="1"/>
  </si>
  <si>
    <t>ｍ</t>
    <phoneticPr fontId="1"/>
  </si>
  <si>
    <t>（kg）</t>
    <phoneticPr fontId="1"/>
  </si>
  <si>
    <t>または</t>
    <phoneticPr fontId="1"/>
  </si>
  <si>
    <t>分数のかけ算⑧</t>
    <rPh sb="0" eb="2">
      <t>ブンスウ</t>
    </rPh>
    <rPh sb="5" eb="6">
      <t>サン</t>
    </rPh>
    <phoneticPr fontId="1"/>
  </si>
  <si>
    <t>◆□にあてはまる数を入れましょう。</t>
    <rPh sb="8" eb="9">
      <t>カズ</t>
    </rPh>
    <rPh sb="10" eb="11">
      <t>イ</t>
    </rPh>
    <phoneticPr fontId="1"/>
  </si>
  <si>
    <t>は，</t>
    <phoneticPr fontId="1"/>
  </si>
  <si>
    <t>が</t>
    <phoneticPr fontId="1"/>
  </si>
  <si>
    <t>こぶんあります。</t>
    <phoneticPr fontId="1"/>
  </si>
  <si>
    <t>（</t>
    <phoneticPr fontId="1"/>
  </si>
  <si>
    <t>）</t>
    <phoneticPr fontId="1"/>
  </si>
  <si>
    <t>⑤</t>
    <phoneticPr fontId="1"/>
  </si>
  <si>
    <t>＋</t>
    <phoneticPr fontId="1"/>
  </si>
  <si>
    <t>⑥</t>
    <phoneticPr fontId="1"/>
  </si>
  <si>
    <t>－</t>
    <phoneticPr fontId="1"/>
  </si>
  <si>
    <t>⑦</t>
    <phoneticPr fontId="1"/>
  </si>
  <si>
    <t>⑧</t>
    <phoneticPr fontId="1"/>
  </si>
  <si>
    <t>年　　組</t>
    <rPh sb="0" eb="1">
      <t>ネン</t>
    </rPh>
    <rPh sb="3" eb="4">
      <t>クミ</t>
    </rPh>
    <phoneticPr fontId="1"/>
  </si>
  <si>
    <t>１Lの重さが</t>
    <rPh sb="3" eb="4">
      <t>オモ</t>
    </rPh>
    <phoneticPr fontId="1"/>
  </si>
  <si>
    <t>Lの重さは，</t>
    <rPh sb="2" eb="3">
      <t>オモ</t>
    </rPh>
    <phoneticPr fontId="1"/>
  </si>
  <si>
    <t>１dLで，紙を</t>
    <rPh sb="5" eb="6">
      <t>カミ</t>
    </rPh>
    <phoneticPr fontId="1"/>
  </si>
  <si>
    <t>ｄL</t>
    <phoneticPr fontId="1"/>
  </si>
  <si>
    <t>（L）</t>
    <phoneticPr fontId="1"/>
  </si>
  <si>
    <t>（dL）</t>
    <phoneticPr fontId="1"/>
  </si>
</sst>
</file>

<file path=xl/styles.xml><?xml version="1.0" encoding="utf-8"?>
<styleSheet xmlns="http://schemas.openxmlformats.org/spreadsheetml/2006/main">
  <fonts count="13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3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8"/>
      <color indexed="9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dotted">
        <color indexed="8"/>
      </bottom>
      <diagonal/>
    </border>
    <border>
      <left style="thick">
        <color indexed="8"/>
      </left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dotted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quotePrefix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4" fillId="0" borderId="0" xfId="0" quotePrefix="1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4" fillId="0" borderId="6" xfId="0" applyFont="1" applyBorder="1">
      <alignment vertical="center"/>
    </xf>
    <xf numFmtId="0" fontId="4" fillId="0" borderId="0" xfId="0" quotePrefix="1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11" xfId="0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1" fillId="0" borderId="0" xfId="0" applyFont="1" applyBorder="1" applyAlignment="1"/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23</xdr:row>
      <xdr:rowOff>9525</xdr:rowOff>
    </xdr:from>
    <xdr:to>
      <xdr:col>36</xdr:col>
      <xdr:colOff>9525</xdr:colOff>
      <xdr:row>26</xdr:row>
      <xdr:rowOff>9525</xdr:rowOff>
    </xdr:to>
    <xdr:sp macro="" textlink="">
      <xdr:nvSpPr>
        <xdr:cNvPr id="2231" name="Line 1"/>
        <xdr:cNvSpPr>
          <a:spLocks noChangeShapeType="1"/>
        </xdr:cNvSpPr>
      </xdr:nvSpPr>
      <xdr:spPr bwMode="auto">
        <a:xfrm>
          <a:off x="4048125" y="7248525"/>
          <a:ext cx="1790700" cy="942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25</xdr:row>
      <xdr:rowOff>0</xdr:rowOff>
    </xdr:from>
    <xdr:to>
      <xdr:col>36</xdr:col>
      <xdr:colOff>0</xdr:colOff>
      <xdr:row>28</xdr:row>
      <xdr:rowOff>9525</xdr:rowOff>
    </xdr:to>
    <xdr:sp macro="" textlink="">
      <xdr:nvSpPr>
        <xdr:cNvPr id="2232" name="Line 2"/>
        <xdr:cNvSpPr>
          <a:spLocks noChangeShapeType="1"/>
        </xdr:cNvSpPr>
      </xdr:nvSpPr>
      <xdr:spPr bwMode="auto">
        <a:xfrm>
          <a:off x="4048125" y="7867650"/>
          <a:ext cx="1781175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23</xdr:row>
      <xdr:rowOff>9525</xdr:rowOff>
    </xdr:from>
    <xdr:to>
      <xdr:col>35</xdr:col>
      <xdr:colOff>9525</xdr:colOff>
      <xdr:row>23</xdr:row>
      <xdr:rowOff>142875</xdr:rowOff>
    </xdr:to>
    <xdr:sp macro="" textlink="">
      <xdr:nvSpPr>
        <xdr:cNvPr id="2233" name="Line 3"/>
        <xdr:cNvSpPr>
          <a:spLocks noChangeShapeType="1"/>
        </xdr:cNvSpPr>
      </xdr:nvSpPr>
      <xdr:spPr bwMode="auto">
        <a:xfrm>
          <a:off x="5676900" y="72485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19050</xdr:colOff>
      <xdr:row>23</xdr:row>
      <xdr:rowOff>152400</xdr:rowOff>
    </xdr:from>
    <xdr:to>
      <xdr:col>36</xdr:col>
      <xdr:colOff>9525</xdr:colOff>
      <xdr:row>23</xdr:row>
      <xdr:rowOff>152400</xdr:rowOff>
    </xdr:to>
    <xdr:sp macro="" textlink="">
      <xdr:nvSpPr>
        <xdr:cNvPr id="2234" name="Line 4"/>
        <xdr:cNvSpPr>
          <a:spLocks noChangeShapeType="1"/>
        </xdr:cNvSpPr>
      </xdr:nvSpPr>
      <xdr:spPr bwMode="auto">
        <a:xfrm>
          <a:off x="5686425" y="73914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22</xdr:row>
      <xdr:rowOff>180975</xdr:rowOff>
    </xdr:from>
    <xdr:to>
      <xdr:col>35</xdr:col>
      <xdr:colOff>152400</xdr:colOff>
      <xdr:row>22</xdr:row>
      <xdr:rowOff>295275</xdr:rowOff>
    </xdr:to>
    <xdr:sp macro="" textlink="">
      <xdr:nvSpPr>
        <xdr:cNvPr id="2235" name="Freeform 5"/>
        <xdr:cNvSpPr>
          <a:spLocks/>
        </xdr:cNvSpPr>
      </xdr:nvSpPr>
      <xdr:spPr bwMode="auto">
        <a:xfrm>
          <a:off x="4067175" y="7105650"/>
          <a:ext cx="1752600" cy="114300"/>
        </a:xfrm>
        <a:custGeom>
          <a:avLst/>
          <a:gdLst>
            <a:gd name="T0" fmla="*/ 2147483647 w 188"/>
            <a:gd name="T1" fmla="*/ 2147483647 h 16"/>
            <a:gd name="T2" fmla="*/ 2147483647 w 188"/>
            <a:gd name="T3" fmla="*/ 0 h 16"/>
            <a:gd name="T4" fmla="*/ 2147483647 w 188"/>
            <a:gd name="T5" fmla="*/ 2147483647 h 16"/>
            <a:gd name="T6" fmla="*/ 2147483647 w 188"/>
            <a:gd name="T7" fmla="*/ 2147483647 h 16"/>
            <a:gd name="T8" fmla="*/ 2147483647 w 188"/>
            <a:gd name="T9" fmla="*/ 2147483647 h 16"/>
            <a:gd name="T10" fmla="*/ 0 w 188"/>
            <a:gd name="T11" fmla="*/ 2147483647 h 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8"/>
            <a:gd name="T19" fmla="*/ 0 h 16"/>
            <a:gd name="T20" fmla="*/ 188 w 188"/>
            <a:gd name="T21" fmla="*/ 16 h 1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8" h="16">
              <a:moveTo>
                <a:pt x="188" y="16"/>
              </a:moveTo>
              <a:cubicBezTo>
                <a:pt x="179" y="7"/>
                <a:pt x="165" y="4"/>
                <a:pt x="153" y="0"/>
              </a:cubicBezTo>
              <a:cubicBezTo>
                <a:pt x="114" y="0"/>
                <a:pt x="75" y="0"/>
                <a:pt x="36" y="1"/>
              </a:cubicBezTo>
              <a:cubicBezTo>
                <a:pt x="23" y="1"/>
                <a:pt x="20" y="3"/>
                <a:pt x="9" y="7"/>
              </a:cubicBezTo>
              <a:cubicBezTo>
                <a:pt x="7" y="8"/>
                <a:pt x="3" y="9"/>
                <a:pt x="3" y="9"/>
              </a:cubicBezTo>
              <a:cubicBezTo>
                <a:pt x="2" y="11"/>
                <a:pt x="0" y="15"/>
                <a:pt x="0" y="15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85725</xdr:colOff>
      <xdr:row>22</xdr:row>
      <xdr:rowOff>285750</xdr:rowOff>
    </xdr:from>
    <xdr:to>
      <xdr:col>25</xdr:col>
      <xdr:colOff>19050</xdr:colOff>
      <xdr:row>25</xdr:row>
      <xdr:rowOff>9525</xdr:rowOff>
    </xdr:to>
    <xdr:sp macro="" textlink="">
      <xdr:nvSpPr>
        <xdr:cNvPr id="2236" name="Freeform 6"/>
        <xdr:cNvSpPr>
          <a:spLocks/>
        </xdr:cNvSpPr>
      </xdr:nvSpPr>
      <xdr:spPr bwMode="auto">
        <a:xfrm>
          <a:off x="3971925" y="7210425"/>
          <a:ext cx="95250" cy="666750"/>
        </a:xfrm>
        <a:custGeom>
          <a:avLst/>
          <a:gdLst>
            <a:gd name="T0" fmla="*/ 2147483647 w 9"/>
            <a:gd name="T1" fmla="*/ 2147483647 h 60"/>
            <a:gd name="T2" fmla="*/ 0 w 9"/>
            <a:gd name="T3" fmla="*/ 2147483647 h 60"/>
            <a:gd name="T4" fmla="*/ 2147483647 w 9"/>
            <a:gd name="T5" fmla="*/ 0 h 60"/>
            <a:gd name="T6" fmla="*/ 0 60000 65536"/>
            <a:gd name="T7" fmla="*/ 0 60000 65536"/>
            <a:gd name="T8" fmla="*/ 0 60000 65536"/>
            <a:gd name="T9" fmla="*/ 0 w 9"/>
            <a:gd name="T10" fmla="*/ 0 h 60"/>
            <a:gd name="T11" fmla="*/ 9 w 9"/>
            <a:gd name="T12" fmla="*/ 60 h 6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60">
              <a:moveTo>
                <a:pt x="6" y="60"/>
              </a:moveTo>
              <a:cubicBezTo>
                <a:pt x="4" y="53"/>
                <a:pt x="1" y="46"/>
                <a:pt x="0" y="38"/>
              </a:cubicBezTo>
              <a:cubicBezTo>
                <a:pt x="1" y="11"/>
                <a:pt x="1" y="17"/>
                <a:pt x="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152400</xdr:colOff>
      <xdr:row>25</xdr:row>
      <xdr:rowOff>19050</xdr:rowOff>
    </xdr:from>
    <xdr:to>
      <xdr:col>35</xdr:col>
      <xdr:colOff>142875</xdr:colOff>
      <xdr:row>28</xdr:row>
      <xdr:rowOff>9525</xdr:rowOff>
    </xdr:to>
    <xdr:sp macro="" textlink="">
      <xdr:nvSpPr>
        <xdr:cNvPr id="2237" name="Freeform 7"/>
        <xdr:cNvSpPr>
          <a:spLocks/>
        </xdr:cNvSpPr>
      </xdr:nvSpPr>
      <xdr:spPr bwMode="auto">
        <a:xfrm>
          <a:off x="4038600" y="7886700"/>
          <a:ext cx="1771650" cy="933450"/>
        </a:xfrm>
        <a:custGeom>
          <a:avLst/>
          <a:gdLst>
            <a:gd name="T0" fmla="*/ 2147483647 w 181"/>
            <a:gd name="T1" fmla="*/ 2147483647 h 101"/>
            <a:gd name="T2" fmla="*/ 2147483647 w 181"/>
            <a:gd name="T3" fmla="*/ 2147483647 h 101"/>
            <a:gd name="T4" fmla="*/ 2147483647 w 181"/>
            <a:gd name="T5" fmla="*/ 2147483647 h 101"/>
            <a:gd name="T6" fmla="*/ 2147483647 w 181"/>
            <a:gd name="T7" fmla="*/ 2147483647 h 101"/>
            <a:gd name="T8" fmla="*/ 2147483647 w 181"/>
            <a:gd name="T9" fmla="*/ 2147483647 h 101"/>
            <a:gd name="T10" fmla="*/ 2147483647 w 181"/>
            <a:gd name="T11" fmla="*/ 2147483647 h 101"/>
            <a:gd name="T12" fmla="*/ 2147483647 w 181"/>
            <a:gd name="T13" fmla="*/ 2147483647 h 101"/>
            <a:gd name="T14" fmla="*/ 0 w 181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81"/>
            <a:gd name="T25" fmla="*/ 0 h 101"/>
            <a:gd name="T26" fmla="*/ 181 w 181"/>
            <a:gd name="T27" fmla="*/ 101 h 10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81" h="101">
              <a:moveTo>
                <a:pt x="181" y="101"/>
              </a:moveTo>
              <a:cubicBezTo>
                <a:pt x="164" y="100"/>
                <a:pt x="160" y="100"/>
                <a:pt x="147" y="98"/>
              </a:cubicBezTo>
              <a:cubicBezTo>
                <a:pt x="128" y="92"/>
                <a:pt x="109" y="84"/>
                <a:pt x="92" y="74"/>
              </a:cubicBezTo>
              <a:cubicBezTo>
                <a:pt x="84" y="69"/>
                <a:pt x="80" y="60"/>
                <a:pt x="70" y="58"/>
              </a:cubicBezTo>
              <a:cubicBezTo>
                <a:pt x="58" y="49"/>
                <a:pt x="46" y="42"/>
                <a:pt x="35" y="32"/>
              </a:cubicBezTo>
              <a:cubicBezTo>
                <a:pt x="31" y="29"/>
                <a:pt x="28" y="23"/>
                <a:pt x="24" y="20"/>
              </a:cubicBezTo>
              <a:cubicBezTo>
                <a:pt x="22" y="18"/>
                <a:pt x="18" y="16"/>
                <a:pt x="18" y="16"/>
              </a:cubicBezTo>
              <a:cubicBezTo>
                <a:pt x="14" y="10"/>
                <a:pt x="5" y="5"/>
                <a:pt x="0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0</xdr:colOff>
      <xdr:row>57</xdr:row>
      <xdr:rowOff>9525</xdr:rowOff>
    </xdr:from>
    <xdr:to>
      <xdr:col>36</xdr:col>
      <xdr:colOff>9525</xdr:colOff>
      <xdr:row>60</xdr:row>
      <xdr:rowOff>9525</xdr:rowOff>
    </xdr:to>
    <xdr:sp macro="" textlink="">
      <xdr:nvSpPr>
        <xdr:cNvPr id="2238" name="Line 8"/>
        <xdr:cNvSpPr>
          <a:spLocks noChangeShapeType="1"/>
        </xdr:cNvSpPr>
      </xdr:nvSpPr>
      <xdr:spPr bwMode="auto">
        <a:xfrm>
          <a:off x="4048125" y="17049750"/>
          <a:ext cx="1790700" cy="942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59</xdr:row>
      <xdr:rowOff>0</xdr:rowOff>
    </xdr:from>
    <xdr:to>
      <xdr:col>36</xdr:col>
      <xdr:colOff>0</xdr:colOff>
      <xdr:row>62</xdr:row>
      <xdr:rowOff>9525</xdr:rowOff>
    </xdr:to>
    <xdr:sp macro="" textlink="">
      <xdr:nvSpPr>
        <xdr:cNvPr id="2239" name="Line 9"/>
        <xdr:cNvSpPr>
          <a:spLocks noChangeShapeType="1"/>
        </xdr:cNvSpPr>
      </xdr:nvSpPr>
      <xdr:spPr bwMode="auto">
        <a:xfrm>
          <a:off x="4048125" y="17668875"/>
          <a:ext cx="1781175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57</xdr:row>
      <xdr:rowOff>9525</xdr:rowOff>
    </xdr:from>
    <xdr:to>
      <xdr:col>35</xdr:col>
      <xdr:colOff>9525</xdr:colOff>
      <xdr:row>57</xdr:row>
      <xdr:rowOff>142875</xdr:rowOff>
    </xdr:to>
    <xdr:sp macro="" textlink="">
      <xdr:nvSpPr>
        <xdr:cNvPr id="2240" name="Line 10"/>
        <xdr:cNvSpPr>
          <a:spLocks noChangeShapeType="1"/>
        </xdr:cNvSpPr>
      </xdr:nvSpPr>
      <xdr:spPr bwMode="auto">
        <a:xfrm>
          <a:off x="5676900" y="170497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19050</xdr:colOff>
      <xdr:row>57</xdr:row>
      <xdr:rowOff>152400</xdr:rowOff>
    </xdr:from>
    <xdr:to>
      <xdr:col>36</xdr:col>
      <xdr:colOff>9525</xdr:colOff>
      <xdr:row>57</xdr:row>
      <xdr:rowOff>152400</xdr:rowOff>
    </xdr:to>
    <xdr:sp macro="" textlink="">
      <xdr:nvSpPr>
        <xdr:cNvPr id="2241" name="Line 11"/>
        <xdr:cNvSpPr>
          <a:spLocks noChangeShapeType="1"/>
        </xdr:cNvSpPr>
      </xdr:nvSpPr>
      <xdr:spPr bwMode="auto">
        <a:xfrm>
          <a:off x="5686425" y="17192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56</xdr:row>
      <xdr:rowOff>180975</xdr:rowOff>
    </xdr:from>
    <xdr:to>
      <xdr:col>35</xdr:col>
      <xdr:colOff>152400</xdr:colOff>
      <xdr:row>56</xdr:row>
      <xdr:rowOff>295275</xdr:rowOff>
    </xdr:to>
    <xdr:sp macro="" textlink="">
      <xdr:nvSpPr>
        <xdr:cNvPr id="2242" name="Freeform 12"/>
        <xdr:cNvSpPr>
          <a:spLocks/>
        </xdr:cNvSpPr>
      </xdr:nvSpPr>
      <xdr:spPr bwMode="auto">
        <a:xfrm>
          <a:off x="4067175" y="16906875"/>
          <a:ext cx="1752600" cy="114300"/>
        </a:xfrm>
        <a:custGeom>
          <a:avLst/>
          <a:gdLst>
            <a:gd name="T0" fmla="*/ 2147483647 w 188"/>
            <a:gd name="T1" fmla="*/ 2147483647 h 16"/>
            <a:gd name="T2" fmla="*/ 2147483647 w 188"/>
            <a:gd name="T3" fmla="*/ 0 h 16"/>
            <a:gd name="T4" fmla="*/ 2147483647 w 188"/>
            <a:gd name="T5" fmla="*/ 2147483647 h 16"/>
            <a:gd name="T6" fmla="*/ 2147483647 w 188"/>
            <a:gd name="T7" fmla="*/ 2147483647 h 16"/>
            <a:gd name="T8" fmla="*/ 2147483647 w 188"/>
            <a:gd name="T9" fmla="*/ 2147483647 h 16"/>
            <a:gd name="T10" fmla="*/ 0 w 188"/>
            <a:gd name="T11" fmla="*/ 2147483647 h 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8"/>
            <a:gd name="T19" fmla="*/ 0 h 16"/>
            <a:gd name="T20" fmla="*/ 188 w 188"/>
            <a:gd name="T21" fmla="*/ 16 h 1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8" h="16">
              <a:moveTo>
                <a:pt x="188" y="16"/>
              </a:moveTo>
              <a:cubicBezTo>
                <a:pt x="179" y="7"/>
                <a:pt x="165" y="4"/>
                <a:pt x="153" y="0"/>
              </a:cubicBezTo>
              <a:cubicBezTo>
                <a:pt x="114" y="0"/>
                <a:pt x="75" y="0"/>
                <a:pt x="36" y="1"/>
              </a:cubicBezTo>
              <a:cubicBezTo>
                <a:pt x="23" y="1"/>
                <a:pt x="20" y="3"/>
                <a:pt x="9" y="7"/>
              </a:cubicBezTo>
              <a:cubicBezTo>
                <a:pt x="7" y="8"/>
                <a:pt x="3" y="9"/>
                <a:pt x="3" y="9"/>
              </a:cubicBezTo>
              <a:cubicBezTo>
                <a:pt x="2" y="11"/>
                <a:pt x="0" y="15"/>
                <a:pt x="0" y="15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56</xdr:row>
      <xdr:rowOff>285750</xdr:rowOff>
    </xdr:from>
    <xdr:to>
      <xdr:col>25</xdr:col>
      <xdr:colOff>19050</xdr:colOff>
      <xdr:row>59</xdr:row>
      <xdr:rowOff>9525</xdr:rowOff>
    </xdr:to>
    <xdr:sp macro="" textlink="">
      <xdr:nvSpPr>
        <xdr:cNvPr id="2243" name="Freeform 13"/>
        <xdr:cNvSpPr>
          <a:spLocks/>
        </xdr:cNvSpPr>
      </xdr:nvSpPr>
      <xdr:spPr bwMode="auto">
        <a:xfrm>
          <a:off x="3971925" y="17011650"/>
          <a:ext cx="95250" cy="666750"/>
        </a:xfrm>
        <a:custGeom>
          <a:avLst/>
          <a:gdLst>
            <a:gd name="T0" fmla="*/ 2147483647 w 9"/>
            <a:gd name="T1" fmla="*/ 2147483647 h 60"/>
            <a:gd name="T2" fmla="*/ 0 w 9"/>
            <a:gd name="T3" fmla="*/ 2147483647 h 60"/>
            <a:gd name="T4" fmla="*/ 2147483647 w 9"/>
            <a:gd name="T5" fmla="*/ 0 h 60"/>
            <a:gd name="T6" fmla="*/ 0 60000 65536"/>
            <a:gd name="T7" fmla="*/ 0 60000 65536"/>
            <a:gd name="T8" fmla="*/ 0 60000 65536"/>
            <a:gd name="T9" fmla="*/ 0 w 9"/>
            <a:gd name="T10" fmla="*/ 0 h 60"/>
            <a:gd name="T11" fmla="*/ 9 w 9"/>
            <a:gd name="T12" fmla="*/ 60 h 6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60">
              <a:moveTo>
                <a:pt x="6" y="60"/>
              </a:moveTo>
              <a:cubicBezTo>
                <a:pt x="4" y="53"/>
                <a:pt x="1" y="46"/>
                <a:pt x="0" y="38"/>
              </a:cubicBezTo>
              <a:cubicBezTo>
                <a:pt x="1" y="11"/>
                <a:pt x="1" y="17"/>
                <a:pt x="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152400</xdr:colOff>
      <xdr:row>59</xdr:row>
      <xdr:rowOff>19050</xdr:rowOff>
    </xdr:from>
    <xdr:to>
      <xdr:col>35</xdr:col>
      <xdr:colOff>142875</xdr:colOff>
      <xdr:row>62</xdr:row>
      <xdr:rowOff>9525</xdr:rowOff>
    </xdr:to>
    <xdr:sp macro="" textlink="">
      <xdr:nvSpPr>
        <xdr:cNvPr id="2244" name="Freeform 14"/>
        <xdr:cNvSpPr>
          <a:spLocks/>
        </xdr:cNvSpPr>
      </xdr:nvSpPr>
      <xdr:spPr bwMode="auto">
        <a:xfrm>
          <a:off x="4038600" y="17687925"/>
          <a:ext cx="1771650" cy="933450"/>
        </a:xfrm>
        <a:custGeom>
          <a:avLst/>
          <a:gdLst>
            <a:gd name="T0" fmla="*/ 2147483647 w 181"/>
            <a:gd name="T1" fmla="*/ 2147483647 h 101"/>
            <a:gd name="T2" fmla="*/ 2147483647 w 181"/>
            <a:gd name="T3" fmla="*/ 2147483647 h 101"/>
            <a:gd name="T4" fmla="*/ 2147483647 w 181"/>
            <a:gd name="T5" fmla="*/ 2147483647 h 101"/>
            <a:gd name="T6" fmla="*/ 2147483647 w 181"/>
            <a:gd name="T7" fmla="*/ 2147483647 h 101"/>
            <a:gd name="T8" fmla="*/ 2147483647 w 181"/>
            <a:gd name="T9" fmla="*/ 2147483647 h 101"/>
            <a:gd name="T10" fmla="*/ 2147483647 w 181"/>
            <a:gd name="T11" fmla="*/ 2147483647 h 101"/>
            <a:gd name="T12" fmla="*/ 2147483647 w 181"/>
            <a:gd name="T13" fmla="*/ 2147483647 h 101"/>
            <a:gd name="T14" fmla="*/ 0 w 181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81"/>
            <a:gd name="T25" fmla="*/ 0 h 101"/>
            <a:gd name="T26" fmla="*/ 181 w 181"/>
            <a:gd name="T27" fmla="*/ 101 h 10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81" h="101">
              <a:moveTo>
                <a:pt x="181" y="101"/>
              </a:moveTo>
              <a:cubicBezTo>
                <a:pt x="164" y="100"/>
                <a:pt x="160" y="100"/>
                <a:pt x="147" y="98"/>
              </a:cubicBezTo>
              <a:cubicBezTo>
                <a:pt x="128" y="92"/>
                <a:pt x="109" y="84"/>
                <a:pt x="92" y="74"/>
              </a:cubicBezTo>
              <a:cubicBezTo>
                <a:pt x="84" y="69"/>
                <a:pt x="80" y="60"/>
                <a:pt x="70" y="58"/>
              </a:cubicBezTo>
              <a:cubicBezTo>
                <a:pt x="58" y="49"/>
                <a:pt x="46" y="42"/>
                <a:pt x="35" y="32"/>
              </a:cubicBezTo>
              <a:cubicBezTo>
                <a:pt x="31" y="29"/>
                <a:pt x="28" y="23"/>
                <a:pt x="24" y="20"/>
              </a:cubicBezTo>
              <a:cubicBezTo>
                <a:pt x="22" y="18"/>
                <a:pt x="18" y="16"/>
                <a:pt x="18" y="16"/>
              </a:cubicBezTo>
              <a:cubicBezTo>
                <a:pt x="14" y="10"/>
                <a:pt x="5" y="5"/>
                <a:pt x="0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BD71"/>
  <sheetViews>
    <sheetView tabSelected="1" workbookViewId="0">
      <selection activeCell="V39" sqref="V39"/>
    </sheetView>
  </sheetViews>
  <sheetFormatPr defaultRowHeight="24.95" customHeight="1"/>
  <cols>
    <col min="1" max="19" width="1.69921875" customWidth="1"/>
    <col min="20" max="20" width="1.69921875" style="3" customWidth="1"/>
    <col min="21" max="52" width="1.69921875" customWidth="1"/>
  </cols>
  <sheetData>
    <row r="1" spans="1:53" ht="24.95" customHeight="1">
      <c r="D1" s="1" t="s">
        <v>46</v>
      </c>
      <c r="T1"/>
      <c r="AJ1" s="2" t="s">
        <v>3</v>
      </c>
      <c r="AK1" s="2"/>
      <c r="AL1" s="79">
        <v>1</v>
      </c>
      <c r="AM1" s="79"/>
      <c r="AN1" s="10"/>
      <c r="AO1" s="10"/>
      <c r="AP1" s="10"/>
      <c r="AQ1" s="10"/>
      <c r="AR1" s="10"/>
      <c r="AS1" s="10"/>
      <c r="AT1" s="10"/>
      <c r="BA1" s="3"/>
    </row>
    <row r="2" spans="1:53" ht="24.95" customHeight="1">
      <c r="J2" t="s">
        <v>98</v>
      </c>
      <c r="Q2" s="4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BA2" s="3"/>
    </row>
    <row r="3" spans="1:53" ht="24.95" customHeight="1">
      <c r="Q3" s="5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BA3" s="3"/>
    </row>
    <row r="4" spans="1:53" ht="39" customHeight="1">
      <c r="A4" s="83" t="s">
        <v>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M4" s="3"/>
      <c r="AN4" s="3"/>
      <c r="AO4" s="3"/>
      <c r="AP4" s="3"/>
      <c r="AQ4" s="3"/>
      <c r="AR4" s="3"/>
      <c r="AS4" s="3"/>
      <c r="AT4" s="3"/>
    </row>
    <row r="5" spans="1:53" ht="24.75" customHeight="1">
      <c r="A5" s="81"/>
      <c r="B5" s="81"/>
      <c r="C5" s="81"/>
      <c r="D5" s="81"/>
      <c r="E5" s="81"/>
      <c r="F5" s="81"/>
      <c r="G5" s="3"/>
      <c r="H5" s="3"/>
      <c r="I5" s="3"/>
    </row>
    <row r="6" spans="1:53" ht="9.9499999999999993" customHeight="1"/>
    <row r="7" spans="1:53" ht="24.95" customHeight="1">
      <c r="A7" s="74" t="s">
        <v>25</v>
      </c>
      <c r="B7" s="80"/>
      <c r="C7" s="80"/>
      <c r="D7" s="77">
        <f ca="1">IF(OR(L7=2,L7=4,L7=5,L7=6,L7=8,L7=10,L7=12,L7=14),1,L7)</f>
        <v>1</v>
      </c>
      <c r="E7" s="77"/>
      <c r="F7" s="82" t="s">
        <v>26</v>
      </c>
      <c r="G7" s="82"/>
      <c r="H7" s="77">
        <v>5</v>
      </c>
      <c r="I7" s="77"/>
      <c r="J7" s="25"/>
      <c r="K7" s="25"/>
      <c r="L7" s="8">
        <f ca="1">INT(RAND()*9+1)</f>
        <v>6</v>
      </c>
      <c r="M7" s="8"/>
      <c r="N7" s="8"/>
      <c r="O7" s="8"/>
      <c r="P7" s="8"/>
      <c r="Q7" s="8"/>
      <c r="R7" s="8"/>
      <c r="T7" s="8">
        <f ca="1">INT(RAND()*9+10)</f>
        <v>13</v>
      </c>
      <c r="X7" s="74" t="s">
        <v>27</v>
      </c>
      <c r="Y7" s="80"/>
      <c r="Z7" s="80"/>
      <c r="AA7" s="77">
        <f ca="1">IF(OR(AI7=2,AI7=4,AI7=5,AI7=6,AI7=8,AI7=10,AI7=12,AI7=14),1,AI7)</f>
        <v>1</v>
      </c>
      <c r="AB7" s="77"/>
      <c r="AC7" s="82" t="s">
        <v>26</v>
      </c>
      <c r="AD7" s="82"/>
      <c r="AE7" s="77">
        <v>5</v>
      </c>
      <c r="AF7" s="77"/>
      <c r="AG7" s="25"/>
      <c r="AH7" s="25"/>
      <c r="AI7" s="8">
        <f ca="1">INT(RAND()*9+1)</f>
        <v>1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X7" s="8">
        <f ca="1">INT(RAND()*9+10)</f>
        <v>16</v>
      </c>
    </row>
    <row r="8" spans="1:53" ht="24.95" customHeight="1">
      <c r="A8" s="80"/>
      <c r="B8" s="80"/>
      <c r="C8" s="80"/>
      <c r="D8" s="70">
        <f ca="1">L8*5</f>
        <v>40</v>
      </c>
      <c r="E8" s="70"/>
      <c r="F8" s="82"/>
      <c r="G8" s="82"/>
      <c r="H8" s="70">
        <f ca="1">D7*2</f>
        <v>2</v>
      </c>
      <c r="I8" s="70"/>
      <c r="J8" s="25"/>
      <c r="K8" s="25"/>
      <c r="L8" s="8">
        <f ca="1">INT(RAND()*9+1)</f>
        <v>8</v>
      </c>
      <c r="M8" s="8"/>
      <c r="N8" s="8"/>
      <c r="O8" s="8"/>
      <c r="P8" s="8"/>
      <c r="Q8" s="8"/>
      <c r="R8" s="8"/>
      <c r="X8" s="80"/>
      <c r="Y8" s="80"/>
      <c r="Z8" s="80"/>
      <c r="AA8" s="70">
        <f ca="1">AI8*5</f>
        <v>5</v>
      </c>
      <c r="AB8" s="70"/>
      <c r="AC8" s="82"/>
      <c r="AD8" s="82"/>
      <c r="AE8" s="70">
        <f ca="1">AA7*2</f>
        <v>2</v>
      </c>
      <c r="AF8" s="70"/>
      <c r="AG8" s="25"/>
      <c r="AH8" s="25"/>
      <c r="AI8" s="8">
        <f ca="1">INT(RAND()*9+1)</f>
        <v>1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X8" s="3"/>
    </row>
    <row r="9" spans="1:53" ht="15" customHeight="1">
      <c r="A9" s="8"/>
      <c r="J9" s="8"/>
      <c r="K9" s="8"/>
      <c r="L9" s="8"/>
      <c r="M9" s="8"/>
      <c r="N9" s="8"/>
      <c r="O9" s="8"/>
      <c r="P9" s="8"/>
      <c r="Q9" s="8"/>
      <c r="R9" s="8"/>
      <c r="X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X9" s="3"/>
    </row>
    <row r="10" spans="1:53" ht="24.95" customHeight="1">
      <c r="A10" s="74" t="s">
        <v>28</v>
      </c>
      <c r="B10" s="80"/>
      <c r="C10" s="80"/>
      <c r="D10" s="77">
        <f>H11*3</f>
        <v>9</v>
      </c>
      <c r="E10" s="77"/>
      <c r="F10" s="82" t="s">
        <v>26</v>
      </c>
      <c r="G10" s="82"/>
      <c r="H10" s="77">
        <f ca="1">IF(OR(L10=0,L10=1,L10=3,L10=6,L10=9),4,L10)</f>
        <v>4</v>
      </c>
      <c r="I10" s="77"/>
      <c r="J10" s="8"/>
      <c r="K10" s="8"/>
      <c r="L10" s="8">
        <f ca="1">INT(RAND()*9)</f>
        <v>0</v>
      </c>
      <c r="M10" s="8"/>
      <c r="N10" s="8"/>
      <c r="O10" s="8"/>
      <c r="P10" s="8"/>
      <c r="Q10" s="8"/>
      <c r="R10" s="8"/>
      <c r="T10" s="8">
        <f ca="1">INT(RAND()*9+10)</f>
        <v>10</v>
      </c>
      <c r="X10" s="74" t="s">
        <v>29</v>
      </c>
      <c r="Y10" s="80"/>
      <c r="Z10" s="80"/>
      <c r="AA10" s="77">
        <f>AE11*3</f>
        <v>9</v>
      </c>
      <c r="AB10" s="77"/>
      <c r="AC10" s="82" t="s">
        <v>26</v>
      </c>
      <c r="AD10" s="82"/>
      <c r="AE10" s="77">
        <f ca="1">IF(OR(AI10=0,AI10=1,AI10=3,AI10=6,AI10=9),4,AI10)</f>
        <v>4</v>
      </c>
      <c r="AF10" s="77"/>
      <c r="AG10" s="8"/>
      <c r="AH10" s="8"/>
      <c r="AI10" s="8">
        <f ca="1">INT(RAND()*9)</f>
        <v>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X10" s="8">
        <f ca="1">INT(RAND()*9+10)</f>
        <v>11</v>
      </c>
    </row>
    <row r="11" spans="1:53" ht="24.95" customHeight="1">
      <c r="A11" s="80"/>
      <c r="B11" s="80"/>
      <c r="C11" s="80"/>
      <c r="D11" s="70">
        <f ca="1">H10*2</f>
        <v>8</v>
      </c>
      <c r="E11" s="70"/>
      <c r="F11" s="82"/>
      <c r="G11" s="82"/>
      <c r="H11" s="70">
        <v>3</v>
      </c>
      <c r="I11" s="70"/>
      <c r="J11" s="8"/>
      <c r="K11" s="8"/>
      <c r="L11" s="8"/>
      <c r="M11" s="8"/>
      <c r="N11" s="8"/>
      <c r="O11" s="8"/>
      <c r="P11" s="8"/>
      <c r="Q11" s="8"/>
      <c r="R11" s="8"/>
      <c r="X11" s="80"/>
      <c r="Y11" s="80"/>
      <c r="Z11" s="80"/>
      <c r="AA11" s="70">
        <f ca="1">AE10*2</f>
        <v>8</v>
      </c>
      <c r="AB11" s="70"/>
      <c r="AC11" s="82"/>
      <c r="AD11" s="82"/>
      <c r="AE11" s="70">
        <v>3</v>
      </c>
      <c r="AF11" s="70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X11" s="3"/>
    </row>
    <row r="12" spans="1:53" ht="15" customHeight="1">
      <c r="A12" s="8"/>
      <c r="J12" s="8"/>
      <c r="K12" s="8"/>
      <c r="L12" s="8"/>
      <c r="M12" s="8"/>
      <c r="N12" s="8"/>
      <c r="O12" s="8"/>
      <c r="P12" s="8"/>
      <c r="Q12" s="8"/>
      <c r="R12" s="8"/>
      <c r="X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X12" s="3"/>
    </row>
    <row r="13" spans="1:53" ht="24.95" customHeight="1">
      <c r="A13" s="74" t="s">
        <v>30</v>
      </c>
      <c r="B13" s="80"/>
      <c r="C13" s="80"/>
      <c r="D13" s="77">
        <f ca="1">H14*2</f>
        <v>32</v>
      </c>
      <c r="E13" s="77"/>
      <c r="F13" s="82" t="s">
        <v>26</v>
      </c>
      <c r="G13" s="82"/>
      <c r="H13" s="77">
        <f ca="1">IF(OR(L13=0,L13=1,L13=2,L13=4,L13=5,L13=6,L13=8,L13=10,L13=12,L13=14,L13=15,L13=16,L13=18),3,L13)</f>
        <v>3</v>
      </c>
      <c r="I13" s="77"/>
      <c r="J13" s="8"/>
      <c r="K13" s="8"/>
      <c r="L13" s="8">
        <f ca="1">INT(RAND()*9)</f>
        <v>2</v>
      </c>
      <c r="M13" s="8">
        <f ca="1">INT(RAND()*9+10)</f>
        <v>16</v>
      </c>
      <c r="N13" s="8"/>
      <c r="O13" s="8"/>
      <c r="P13" s="8"/>
      <c r="Q13" s="8"/>
      <c r="R13" s="8"/>
      <c r="T13" s="8">
        <f ca="1">INT(RAND()*9+10)</f>
        <v>11</v>
      </c>
      <c r="X13" s="74" t="s">
        <v>31</v>
      </c>
      <c r="Y13" s="80"/>
      <c r="Z13" s="80"/>
      <c r="AA13" s="77">
        <f ca="1">AE14*2</f>
        <v>20</v>
      </c>
      <c r="AB13" s="77"/>
      <c r="AC13" s="82" t="s">
        <v>26</v>
      </c>
      <c r="AD13" s="82"/>
      <c r="AE13" s="77">
        <f ca="1">IF(OR(AI13=0,AI13=1,AI13=2,AI13=4,AI13=5,AI13=6,AI13=8,AI13=10,AI13=12,AI13=14,AI13=15,AI13=16,AI13=18),3,AI13)</f>
        <v>3</v>
      </c>
      <c r="AF13" s="77"/>
      <c r="AG13" s="8"/>
      <c r="AH13" s="8"/>
      <c r="AI13" s="8">
        <f ca="1">INT(RAND()*9)</f>
        <v>6</v>
      </c>
      <c r="AJ13" s="8">
        <f ca="1">INT(RAND()*9+10)</f>
        <v>10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X13" s="8">
        <f ca="1">INT(RAND()*9+10)</f>
        <v>13</v>
      </c>
    </row>
    <row r="14" spans="1:53" ht="24.95" customHeight="1">
      <c r="A14" s="80"/>
      <c r="B14" s="80"/>
      <c r="C14" s="80"/>
      <c r="D14" s="70">
        <f ca="1">H13*3</f>
        <v>9</v>
      </c>
      <c r="E14" s="70"/>
      <c r="F14" s="82"/>
      <c r="G14" s="82"/>
      <c r="H14" s="70">
        <f ca="1">M13</f>
        <v>16</v>
      </c>
      <c r="I14" s="70"/>
      <c r="J14" s="8"/>
      <c r="K14" s="8"/>
      <c r="L14" s="8"/>
      <c r="M14" s="8"/>
      <c r="N14" s="8"/>
      <c r="O14" s="8"/>
      <c r="P14" s="8"/>
      <c r="Q14" s="8"/>
      <c r="R14" s="8"/>
      <c r="X14" s="80"/>
      <c r="Y14" s="80"/>
      <c r="Z14" s="80"/>
      <c r="AA14" s="70">
        <f ca="1">AE13*3</f>
        <v>9</v>
      </c>
      <c r="AB14" s="70"/>
      <c r="AC14" s="82"/>
      <c r="AD14" s="82"/>
      <c r="AE14" s="70">
        <f ca="1">AJ13</f>
        <v>10</v>
      </c>
      <c r="AF14" s="70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X14" s="3"/>
    </row>
    <row r="15" spans="1:53" ht="11.1" customHeight="1">
      <c r="A15" s="8"/>
      <c r="J15" s="8"/>
      <c r="K15" s="8"/>
      <c r="L15" s="8"/>
      <c r="M15" s="8"/>
      <c r="N15" s="8"/>
      <c r="O15" s="8"/>
      <c r="P15" s="8"/>
      <c r="Q15" s="8"/>
      <c r="R15" s="8"/>
      <c r="X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X15" s="3"/>
    </row>
    <row r="16" spans="1:53" ht="24.95" customHeight="1">
      <c r="A16" s="74" t="s">
        <v>32</v>
      </c>
      <c r="B16" s="80"/>
      <c r="C16" s="80"/>
      <c r="D16" s="77">
        <v>9</v>
      </c>
      <c r="E16" s="77"/>
      <c r="F16" s="82" t="s">
        <v>26</v>
      </c>
      <c r="G16" s="82"/>
      <c r="H16" s="77">
        <f ca="1">IF(OR(L16=0,L16=1,L16=2,L16=4,L16=5,L16=6,L16=8,L16=10,L16=12,L16=14,L16=15,L16=16,L16=18,L16=20,L16=21),35,L16)</f>
        <v>35</v>
      </c>
      <c r="I16" s="77"/>
      <c r="J16" s="8"/>
      <c r="K16" s="8"/>
      <c r="L16" s="8">
        <f ca="1">INT(RAND()*4)*7</f>
        <v>21</v>
      </c>
      <c r="M16" s="8">
        <f ca="1">INT(RAND()*9)*7</f>
        <v>42</v>
      </c>
      <c r="N16" s="8"/>
      <c r="O16" s="8"/>
      <c r="P16" s="8"/>
      <c r="Q16" s="8"/>
      <c r="R16" s="8"/>
      <c r="T16" s="8">
        <f ca="1">INT(RAND()*9+10)</f>
        <v>15</v>
      </c>
      <c r="X16" s="74" t="s">
        <v>33</v>
      </c>
      <c r="Y16" s="80"/>
      <c r="Z16" s="80"/>
      <c r="AA16" s="77">
        <v>9</v>
      </c>
      <c r="AB16" s="77"/>
      <c r="AC16" s="82" t="s">
        <v>26</v>
      </c>
      <c r="AD16" s="82"/>
      <c r="AE16" s="77">
        <f ca="1">IF(OR(AI16=0,AI16=1,AI16=2,AI16=4,AI16=5,AI16=6,AI16=8,AI16=10,AI16=12,AI16=14,AI16=15,AI16=16,AI16=18,AI16=20,AI16=21),35,AI16)</f>
        <v>35</v>
      </c>
      <c r="AF16" s="77"/>
      <c r="AG16" s="8"/>
      <c r="AH16" s="8"/>
      <c r="AI16" s="8">
        <f ca="1">INT(RAND()*4)*7</f>
        <v>21</v>
      </c>
      <c r="AJ16" s="8">
        <f ca="1">INT(RAND()*9)*7</f>
        <v>49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X16" s="8">
        <f ca="1">INT(RAND()*9+10)</f>
        <v>10</v>
      </c>
    </row>
    <row r="17" spans="1:50" ht="24.95" customHeight="1">
      <c r="A17" s="80"/>
      <c r="B17" s="80"/>
      <c r="C17" s="80"/>
      <c r="D17" s="70">
        <f ca="1">M16+7</f>
        <v>49</v>
      </c>
      <c r="E17" s="70"/>
      <c r="F17" s="82"/>
      <c r="G17" s="82"/>
      <c r="H17" s="70">
        <v>6</v>
      </c>
      <c r="I17" s="70"/>
      <c r="J17" s="8"/>
      <c r="K17" s="8"/>
      <c r="L17" s="8"/>
      <c r="M17" s="8"/>
      <c r="N17" s="8"/>
      <c r="O17" s="8"/>
      <c r="P17" s="8"/>
      <c r="Q17" s="8"/>
      <c r="R17" s="8"/>
      <c r="X17" s="80"/>
      <c r="Y17" s="80"/>
      <c r="Z17" s="80"/>
      <c r="AA17" s="70">
        <f ca="1">AJ16+7</f>
        <v>56</v>
      </c>
      <c r="AB17" s="70"/>
      <c r="AC17" s="82"/>
      <c r="AD17" s="82"/>
      <c r="AE17" s="70">
        <v>6</v>
      </c>
      <c r="AF17" s="70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X17" s="3"/>
    </row>
    <row r="18" spans="1:50" ht="15" customHeight="1">
      <c r="A18" s="8" t="s">
        <v>34</v>
      </c>
      <c r="J18" s="8"/>
      <c r="K18" s="8"/>
      <c r="L18" s="8"/>
      <c r="M18" s="8"/>
      <c r="N18" s="8"/>
      <c r="O18" s="8"/>
      <c r="P18" s="8"/>
      <c r="Q18" s="8"/>
      <c r="R18" s="8"/>
      <c r="X18" s="8" t="s">
        <v>34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X18" s="3"/>
    </row>
    <row r="19" spans="1:50" ht="24.95" customHeight="1">
      <c r="A19" s="74" t="s">
        <v>34</v>
      </c>
      <c r="B19" s="80"/>
      <c r="C19" s="80"/>
      <c r="D19" s="77">
        <f ca="1">IF(OR(L19=0,L19=10,L19=20,L19=30,L19=40,L19=50,L19=60,L19=70,L19=80,L19=90),15,L19)</f>
        <v>15</v>
      </c>
      <c r="E19" s="77"/>
      <c r="F19" s="82" t="s">
        <v>26</v>
      </c>
      <c r="G19" s="82"/>
      <c r="H19" s="77">
        <v>24</v>
      </c>
      <c r="I19" s="77"/>
      <c r="J19" s="8"/>
      <c r="K19" s="8"/>
      <c r="L19" s="8">
        <f ca="1">INT(RAND()*9)*5</f>
        <v>15</v>
      </c>
      <c r="M19" s="8">
        <f ca="1">INT(RAND()*9)*5</f>
        <v>35</v>
      </c>
      <c r="N19" s="8"/>
      <c r="O19" s="8"/>
      <c r="P19" s="8"/>
      <c r="Q19" s="8"/>
      <c r="R19" s="8"/>
      <c r="T19" s="8">
        <f ca="1">INT(RAND()*9+10)</f>
        <v>13</v>
      </c>
      <c r="X19" s="74" t="s">
        <v>35</v>
      </c>
      <c r="Y19" s="80"/>
      <c r="Z19" s="80"/>
      <c r="AA19" s="77">
        <f ca="1">IF(OR(AI19=0,AI19=10,AI19=20,AI19=30,AI19=40,AI19=50,AI19=60,AI19=70,AI19=80,AI19=90),15,AI19)</f>
        <v>5</v>
      </c>
      <c r="AB19" s="77"/>
      <c r="AC19" s="82" t="s">
        <v>26</v>
      </c>
      <c r="AD19" s="82"/>
      <c r="AE19" s="77">
        <v>24</v>
      </c>
      <c r="AF19" s="77"/>
      <c r="AG19" s="8"/>
      <c r="AH19" s="8"/>
      <c r="AI19" s="8">
        <f ca="1">INT(RAND()*9)*5</f>
        <v>5</v>
      </c>
      <c r="AJ19" s="8">
        <f ca="1">INT(RAND()*9)*5</f>
        <v>30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X19" s="8">
        <f ca="1">INT(RAND()*9+10)</f>
        <v>18</v>
      </c>
    </row>
    <row r="20" spans="1:50" ht="24.95" customHeight="1">
      <c r="A20" s="80"/>
      <c r="B20" s="80"/>
      <c r="C20" s="80"/>
      <c r="D20" s="70">
        <v>16</v>
      </c>
      <c r="E20" s="70"/>
      <c r="F20" s="82"/>
      <c r="G20" s="82"/>
      <c r="H20" s="70">
        <f ca="1">IF(OR(T20=0,T20=10,T20=15,T20=20,T20=30,T20=40,T20=50,T20=60,T20=70,T20=80,T20=90),25,T20)</f>
        <v>25</v>
      </c>
      <c r="I20" s="70"/>
      <c r="J20" s="8"/>
      <c r="K20" s="8"/>
      <c r="L20" s="8"/>
      <c r="M20" s="8"/>
      <c r="N20" s="8"/>
      <c r="O20" s="8"/>
      <c r="P20" s="8"/>
      <c r="Q20" s="8"/>
      <c r="R20" s="8"/>
      <c r="T20" s="8">
        <f ca="1">INT(RAND()*9)*5</f>
        <v>10</v>
      </c>
      <c r="X20" s="80"/>
      <c r="Y20" s="80"/>
      <c r="Z20" s="80"/>
      <c r="AA20" s="70">
        <v>16</v>
      </c>
      <c r="AB20" s="70"/>
      <c r="AC20" s="82"/>
      <c r="AD20" s="82"/>
      <c r="AE20" s="70">
        <f ca="1">IF(OR(AX20=0,AX20=10,AX20=15,AX20=20,AX20=30,AX20=40,AX20=50,AX20=60,AX20=70,AX20=80,AX20=90),25,AX20)</f>
        <v>25</v>
      </c>
      <c r="AF20" s="7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X20" s="8">
        <f ca="1">INT(RAND()*9)*5</f>
        <v>0</v>
      </c>
    </row>
    <row r="21" spans="1:50" ht="15" customHeight="1">
      <c r="A21" s="8"/>
      <c r="J21" s="8"/>
      <c r="K21" s="8"/>
      <c r="L21" s="8"/>
      <c r="M21" s="8"/>
      <c r="N21" s="8"/>
      <c r="O21" s="8"/>
      <c r="P21" s="8"/>
      <c r="Q21" s="8"/>
      <c r="R21" s="8"/>
      <c r="X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X21" s="3"/>
    </row>
    <row r="22" spans="1:50" ht="24.95" customHeight="1">
      <c r="A22" s="74" t="s">
        <v>36</v>
      </c>
      <c r="B22" s="80"/>
      <c r="C22" s="80"/>
      <c r="D22" s="77">
        <v>44</v>
      </c>
      <c r="E22" s="77"/>
      <c r="F22" s="82" t="s">
        <v>26</v>
      </c>
      <c r="G22" s="82"/>
      <c r="H22" s="77">
        <f ca="1">M22+18</f>
        <v>54</v>
      </c>
      <c r="I22" s="77"/>
      <c r="J22" s="8"/>
      <c r="K22" s="8"/>
      <c r="L22" s="8">
        <f ca="1">INT(RAND()*9)*9</f>
        <v>45</v>
      </c>
      <c r="M22" s="8">
        <f ca="1">INT(RAND()*9+1)*9</f>
        <v>36</v>
      </c>
      <c r="N22" s="8"/>
      <c r="O22" s="8"/>
      <c r="P22" s="8"/>
      <c r="Q22" s="8"/>
      <c r="R22" s="8"/>
      <c r="T22" s="8">
        <f ca="1">INT(RAND()*9+10)</f>
        <v>18</v>
      </c>
      <c r="X22" s="74" t="s">
        <v>37</v>
      </c>
      <c r="Y22" s="80"/>
      <c r="Z22" s="80"/>
      <c r="AA22" s="77">
        <v>44</v>
      </c>
      <c r="AB22" s="77"/>
      <c r="AC22" s="82" t="s">
        <v>26</v>
      </c>
      <c r="AD22" s="82"/>
      <c r="AE22" s="77">
        <f ca="1">AJ22+18</f>
        <v>27</v>
      </c>
      <c r="AF22" s="77"/>
      <c r="AG22" s="8"/>
      <c r="AH22" s="8"/>
      <c r="AI22" s="8">
        <f ca="1">INT(RAND()*9)*9</f>
        <v>0</v>
      </c>
      <c r="AJ22" s="8">
        <f ca="1">INT(RAND()*9+1)*9</f>
        <v>9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X22" s="8">
        <f ca="1">INT(RAND()*9+10)</f>
        <v>10</v>
      </c>
    </row>
    <row r="23" spans="1:50" ht="24.95" customHeight="1">
      <c r="A23" s="80"/>
      <c r="B23" s="80"/>
      <c r="C23" s="80"/>
      <c r="D23" s="70">
        <f ca="1">IF(OR(M23=0,L23=18,L23=36,L23=54,L23=72),27,L23)</f>
        <v>27</v>
      </c>
      <c r="E23" s="70"/>
      <c r="F23" s="82"/>
      <c r="G23" s="82"/>
      <c r="H23" s="70">
        <v>11</v>
      </c>
      <c r="I23" s="70"/>
      <c r="J23" s="8"/>
      <c r="K23" s="8"/>
      <c r="L23" s="8">
        <f ca="1">INT(RAND()*9+1)*9</f>
        <v>54</v>
      </c>
      <c r="M23" s="8">
        <f ca="1">INT(RAND()*9+1)*9</f>
        <v>81</v>
      </c>
      <c r="N23" s="8"/>
      <c r="O23" s="8"/>
      <c r="P23" s="8"/>
      <c r="Q23" s="8"/>
      <c r="R23" s="8"/>
      <c r="X23" s="80"/>
      <c r="Y23" s="80"/>
      <c r="Z23" s="80"/>
      <c r="AA23" s="70">
        <f ca="1">IF(OR(AJ23=0,AI23=18,AI23=36,AI23=54,AI23=72),27,AI23)</f>
        <v>27</v>
      </c>
      <c r="AB23" s="70"/>
      <c r="AC23" s="82"/>
      <c r="AD23" s="82"/>
      <c r="AE23" s="70">
        <v>11</v>
      </c>
      <c r="AF23" s="70"/>
      <c r="AG23" s="8"/>
      <c r="AH23" s="8"/>
      <c r="AI23" s="8">
        <f ca="1">INT(RAND()*9+1)*9</f>
        <v>36</v>
      </c>
      <c r="AJ23" s="8">
        <f ca="1">INT(RAND()*9+1)*9</f>
        <v>9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X23" s="3"/>
    </row>
    <row r="24" spans="1:50" ht="15" customHeight="1">
      <c r="A24" s="8"/>
      <c r="J24" s="8"/>
      <c r="K24" s="8"/>
      <c r="L24" s="8"/>
      <c r="M24" s="8"/>
      <c r="N24" s="8"/>
      <c r="O24" s="8"/>
      <c r="P24" s="8"/>
      <c r="Q24" s="8"/>
      <c r="R24" s="8"/>
      <c r="X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X24" s="3"/>
    </row>
    <row r="25" spans="1:50" ht="24.95" customHeight="1">
      <c r="A25" s="74" t="s">
        <v>38</v>
      </c>
      <c r="B25" s="80"/>
      <c r="C25" s="80"/>
      <c r="D25" s="77">
        <f ca="1">IF(OR(L25=0,L25=10,L25=20,L25=30,L25=40,L25=50,L25=60,L25=70,L25=80,L25=90),24,L25)</f>
        <v>24</v>
      </c>
      <c r="E25" s="77"/>
      <c r="F25" s="82" t="s">
        <v>26</v>
      </c>
      <c r="G25" s="82"/>
      <c r="H25" s="77">
        <v>27</v>
      </c>
      <c r="I25" s="77"/>
      <c r="J25" s="8"/>
      <c r="K25" s="8"/>
      <c r="L25" s="8">
        <f ca="1">INT(RAND()*9)*2</f>
        <v>10</v>
      </c>
      <c r="M25" s="8">
        <f ca="1">INT(RAND()*9)*2</f>
        <v>6</v>
      </c>
      <c r="N25" s="8"/>
      <c r="O25" s="8"/>
      <c r="P25" s="8"/>
      <c r="Q25" s="8"/>
      <c r="R25" s="8"/>
      <c r="T25" s="8" t="s">
        <v>47</v>
      </c>
      <c r="X25" s="74" t="s">
        <v>39</v>
      </c>
      <c r="Y25" s="80"/>
      <c r="Z25" s="80"/>
      <c r="AA25" s="77">
        <f ca="1">IF(OR(AI25=0,AI25=10,AI25=20,AI25=30,AI25=40,AI25=50,AI25=60,AI25=70,AI25=80,AI25=90),24,AI25)</f>
        <v>16</v>
      </c>
      <c r="AB25" s="77"/>
      <c r="AC25" s="82" t="s">
        <v>26</v>
      </c>
      <c r="AD25" s="82"/>
      <c r="AE25" s="77">
        <v>27</v>
      </c>
      <c r="AF25" s="77"/>
      <c r="AG25" s="8"/>
      <c r="AH25" s="8"/>
      <c r="AI25" s="8">
        <f ca="1">INT(RAND()*9)*2</f>
        <v>16</v>
      </c>
      <c r="AJ25" s="8">
        <f ca="1">INT(RAND()*9)*2</f>
        <v>16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X25" s="8" t="s">
        <v>47</v>
      </c>
    </row>
    <row r="26" spans="1:50" ht="24.95" customHeight="1">
      <c r="A26" s="80"/>
      <c r="B26" s="80"/>
      <c r="C26" s="80"/>
      <c r="D26" s="70">
        <v>45</v>
      </c>
      <c r="E26" s="70"/>
      <c r="F26" s="82"/>
      <c r="G26" s="82"/>
      <c r="H26" s="70">
        <f ca="1">IF(OR(T26=0,T26=1,T26=3,T26=6,T26=9),14,T26)</f>
        <v>14</v>
      </c>
      <c r="I26" s="70"/>
      <c r="J26" s="8"/>
      <c r="K26" s="8"/>
      <c r="L26" s="18">
        <f ca="1">H26+1</f>
        <v>15</v>
      </c>
      <c r="M26" s="18"/>
      <c r="N26" s="8"/>
      <c r="O26" s="8"/>
      <c r="P26" s="8"/>
      <c r="Q26" s="8"/>
      <c r="R26" s="8"/>
      <c r="T26" s="8">
        <f ca="1">INT(RAND()*10)</f>
        <v>6</v>
      </c>
      <c r="X26" s="80"/>
      <c r="Y26" s="80"/>
      <c r="Z26" s="80"/>
      <c r="AA26" s="70">
        <v>45</v>
      </c>
      <c r="AB26" s="70"/>
      <c r="AC26" s="82"/>
      <c r="AD26" s="82"/>
      <c r="AE26" s="70">
        <f ca="1">IF(OR(AX26=0,AX26=1,AX26=3,AX26=6,AX26=9),14,AX26)</f>
        <v>4</v>
      </c>
      <c r="AF26" s="70"/>
      <c r="AG26" s="8"/>
      <c r="AH26" s="8"/>
      <c r="AI26" s="18">
        <f ca="1">AE26+1</f>
        <v>5</v>
      </c>
      <c r="AJ26" s="1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X26" s="8">
        <f ca="1">INT(RAND()*10)</f>
        <v>4</v>
      </c>
    </row>
    <row r="27" spans="1:50" ht="15" customHeight="1">
      <c r="A27" s="8" t="s">
        <v>42</v>
      </c>
      <c r="J27" s="8"/>
      <c r="K27" s="8"/>
      <c r="L27" s="8"/>
      <c r="M27" s="8"/>
      <c r="N27" s="8"/>
      <c r="O27" s="8"/>
      <c r="P27" s="8"/>
      <c r="Q27" s="8"/>
      <c r="R27" s="8"/>
      <c r="X27" s="8" t="s">
        <v>42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X27" s="3"/>
    </row>
    <row r="28" spans="1:50" ht="24.95" customHeight="1">
      <c r="A28" s="74" t="s">
        <v>40</v>
      </c>
      <c r="B28" s="80"/>
      <c r="C28" s="80"/>
      <c r="D28" s="77">
        <v>39</v>
      </c>
      <c r="E28" s="77"/>
      <c r="F28" s="82" t="s">
        <v>26</v>
      </c>
      <c r="G28" s="82"/>
      <c r="H28" s="77">
        <f ca="1">IF(OR(T28=0,T28=10,T28=15,T28=20,T28=30,T28=40,T28=50,T28=60,T28=70,T28=80,T28=90),25,T28)</f>
        <v>45</v>
      </c>
      <c r="I28" s="77"/>
      <c r="J28" s="8"/>
      <c r="K28" s="8"/>
      <c r="L28" s="8">
        <f ca="1">INT(RAND()*9+1)*5</f>
        <v>10</v>
      </c>
      <c r="M28" s="8" t="s">
        <v>47</v>
      </c>
      <c r="N28" s="8"/>
      <c r="O28" s="8"/>
      <c r="P28" s="8"/>
      <c r="Q28" s="8"/>
      <c r="R28" s="8"/>
      <c r="T28" s="8">
        <f ca="1">INT(RAND()*9)*5+5</f>
        <v>45</v>
      </c>
      <c r="X28" s="74" t="s">
        <v>41</v>
      </c>
      <c r="Y28" s="80"/>
      <c r="Z28" s="80"/>
      <c r="AA28" s="77">
        <v>39</v>
      </c>
      <c r="AB28" s="77"/>
      <c r="AC28" s="82" t="s">
        <v>26</v>
      </c>
      <c r="AD28" s="82"/>
      <c r="AE28" s="77">
        <f ca="1">IF(OR(AX28=0,AX28=10,AX28=15,AX28=20,AX28=30,AX28=40,AX28=50,AX28=60,AX28=70,AX28=80,AX28=90),25,AX28)</f>
        <v>5</v>
      </c>
      <c r="AF28" s="77"/>
      <c r="AG28" s="8"/>
      <c r="AH28" s="8"/>
      <c r="AI28" s="8">
        <f ca="1">INT(RAND()*9+1)*5</f>
        <v>10</v>
      </c>
      <c r="AJ28" s="8" t="s">
        <v>47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X28" s="8">
        <f ca="1">INT(RAND()*9)*5+5</f>
        <v>5</v>
      </c>
    </row>
    <row r="29" spans="1:50" ht="24.95" customHeight="1">
      <c r="A29" s="80"/>
      <c r="B29" s="80"/>
      <c r="C29" s="80"/>
      <c r="D29" s="70">
        <f ca="1">L29</f>
        <v>30</v>
      </c>
      <c r="E29" s="70"/>
      <c r="F29" s="82"/>
      <c r="G29" s="82"/>
      <c r="H29" s="70">
        <v>42</v>
      </c>
      <c r="I29" s="70"/>
      <c r="J29" s="8"/>
      <c r="K29" s="8"/>
      <c r="L29" s="8">
        <f ca="1">INT(RAND()*9+1)*5</f>
        <v>30</v>
      </c>
      <c r="M29" s="18"/>
      <c r="N29" s="8"/>
      <c r="O29" s="8"/>
      <c r="P29" s="8"/>
      <c r="Q29" s="8"/>
      <c r="R29" s="8"/>
      <c r="X29" s="80"/>
      <c r="Y29" s="80"/>
      <c r="Z29" s="80"/>
      <c r="AA29" s="70">
        <f ca="1">AI29</f>
        <v>10</v>
      </c>
      <c r="AB29" s="70"/>
      <c r="AC29" s="82"/>
      <c r="AD29" s="82"/>
      <c r="AE29" s="70">
        <v>42</v>
      </c>
      <c r="AF29" s="70"/>
      <c r="AG29" s="8"/>
      <c r="AH29" s="8"/>
      <c r="AI29" s="8">
        <f ca="1">INT(RAND()*9+1)*5</f>
        <v>10</v>
      </c>
      <c r="AJ29" s="1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X29" s="3"/>
    </row>
    <row r="30" spans="1:50" ht="15" customHeight="1">
      <c r="A30" s="8"/>
      <c r="J30" s="8"/>
      <c r="K30" s="8"/>
      <c r="L30" s="8"/>
      <c r="M30" s="8"/>
      <c r="N30" s="8"/>
      <c r="O30" s="8"/>
      <c r="P30" s="8"/>
      <c r="Q30" s="8"/>
      <c r="R30" s="8"/>
      <c r="X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X30" s="3"/>
    </row>
    <row r="31" spans="1:50" ht="24.95" customHeight="1">
      <c r="A31" s="74" t="s">
        <v>42</v>
      </c>
      <c r="B31" s="80"/>
      <c r="C31" s="80"/>
      <c r="D31" s="67">
        <f ca="1">INT(RAND()*8+2)</f>
        <v>8</v>
      </c>
      <c r="E31" s="67"/>
      <c r="F31" s="82" t="s">
        <v>26</v>
      </c>
      <c r="G31" s="82"/>
      <c r="H31" s="77">
        <f ca="1">IF(L32=H32,1,L32)</f>
        <v>9</v>
      </c>
      <c r="I31" s="77"/>
      <c r="J31" s="8"/>
      <c r="K31" s="8"/>
      <c r="L31" s="8"/>
      <c r="M31" s="8"/>
      <c r="N31" s="8"/>
      <c r="O31" s="8"/>
      <c r="P31" s="8"/>
      <c r="Q31" s="8"/>
      <c r="R31" s="8"/>
      <c r="X31" s="74" t="s">
        <v>43</v>
      </c>
      <c r="Y31" s="80"/>
      <c r="Z31" s="80"/>
      <c r="AA31" s="67">
        <f ca="1">INT(RAND()*8+2)</f>
        <v>5</v>
      </c>
      <c r="AB31" s="67"/>
      <c r="AC31" s="82" t="s">
        <v>26</v>
      </c>
      <c r="AD31" s="82"/>
      <c r="AE31" s="77">
        <f ca="1">IF(AI32=AE32,1,AI32)</f>
        <v>10</v>
      </c>
      <c r="AF31" s="7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X31" s="3"/>
    </row>
    <row r="32" spans="1:50" ht="24.95" customHeight="1">
      <c r="A32" s="80"/>
      <c r="B32" s="80"/>
      <c r="C32" s="80"/>
      <c r="D32" s="67"/>
      <c r="E32" s="67"/>
      <c r="F32" s="82"/>
      <c r="G32" s="82"/>
      <c r="H32" s="70">
        <f ca="1">INT(RAND()*8+2)</f>
        <v>8</v>
      </c>
      <c r="I32" s="70"/>
      <c r="J32" s="8"/>
      <c r="K32" s="8"/>
      <c r="L32" s="18">
        <f ca="1">H32+1</f>
        <v>9</v>
      </c>
      <c r="M32" s="18"/>
      <c r="N32" s="8"/>
      <c r="O32" s="8"/>
      <c r="P32" s="8"/>
      <c r="Q32" s="8"/>
      <c r="R32" s="8"/>
      <c r="X32" s="80"/>
      <c r="Y32" s="80"/>
      <c r="Z32" s="80"/>
      <c r="AA32" s="67"/>
      <c r="AB32" s="67"/>
      <c r="AC32" s="82"/>
      <c r="AD32" s="82"/>
      <c r="AE32" s="70">
        <f ca="1">INT(RAND()*8+2)</f>
        <v>9</v>
      </c>
      <c r="AF32" s="70"/>
      <c r="AG32" s="8"/>
      <c r="AH32" s="8"/>
      <c r="AI32" s="18">
        <f ca="1">AE32+1</f>
        <v>10</v>
      </c>
      <c r="AJ32" s="1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X32" s="3"/>
    </row>
    <row r="33" spans="1:56" ht="15" customHeight="1">
      <c r="A33" s="8"/>
      <c r="J33" s="8"/>
      <c r="K33" s="8"/>
      <c r="L33" s="8"/>
      <c r="M33" s="8"/>
      <c r="N33" s="8"/>
      <c r="O33" s="8"/>
      <c r="P33" s="8"/>
      <c r="Q33" s="8"/>
      <c r="R33" s="8"/>
      <c r="X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X33" s="3"/>
    </row>
    <row r="34" spans="1:56" ht="24.95" customHeight="1">
      <c r="A34" s="74" t="s">
        <v>44</v>
      </c>
      <c r="B34" s="80"/>
      <c r="C34" s="80"/>
      <c r="D34" s="24"/>
      <c r="E34" s="77">
        <f ca="1">E35+1</f>
        <v>3</v>
      </c>
      <c r="F34" s="77"/>
      <c r="G34" s="82" t="s">
        <v>26</v>
      </c>
      <c r="H34" s="82"/>
      <c r="I34" s="67">
        <f ca="1">INT(RAND()*8+2)</f>
        <v>9</v>
      </c>
      <c r="J34" s="67"/>
      <c r="K34" s="8"/>
      <c r="L34" s="8"/>
      <c r="M34" s="8">
        <f ca="1">INT(RAND()*8+2)</f>
        <v>6</v>
      </c>
      <c r="N34" s="8"/>
      <c r="O34" s="8"/>
      <c r="P34" s="8"/>
      <c r="Q34" s="8"/>
      <c r="R34" s="8"/>
      <c r="X34" s="74" t="s">
        <v>45</v>
      </c>
      <c r="Y34" s="80"/>
      <c r="Z34" s="80"/>
      <c r="AA34" s="24"/>
      <c r="AB34" s="77">
        <f ca="1">AB35+1</f>
        <v>5</v>
      </c>
      <c r="AC34" s="77"/>
      <c r="AD34" s="82" t="s">
        <v>26</v>
      </c>
      <c r="AE34" s="82"/>
      <c r="AF34" s="67">
        <f ca="1">INT(RAND()*8+2)</f>
        <v>2</v>
      </c>
      <c r="AG34" s="67"/>
      <c r="AH34" s="8"/>
      <c r="AI34" s="8"/>
      <c r="AJ34" s="8">
        <f ca="1">INT(RAND()*8+2)</f>
        <v>7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X34" s="3"/>
    </row>
    <row r="35" spans="1:56" ht="24.95" customHeight="1">
      <c r="A35" s="80"/>
      <c r="B35" s="80"/>
      <c r="C35" s="80"/>
      <c r="D35" s="24"/>
      <c r="E35" s="70">
        <f ca="1">INT(RAND()*8+2)</f>
        <v>2</v>
      </c>
      <c r="F35" s="70"/>
      <c r="G35" s="82"/>
      <c r="H35" s="82"/>
      <c r="I35" s="67"/>
      <c r="J35" s="67"/>
      <c r="K35" s="8"/>
      <c r="L35" s="8"/>
      <c r="M35" s="8"/>
      <c r="N35" s="8"/>
      <c r="O35" s="8"/>
      <c r="P35" s="8"/>
      <c r="Q35" s="8"/>
      <c r="R35" s="8"/>
      <c r="X35" s="80"/>
      <c r="Y35" s="80"/>
      <c r="Z35" s="80"/>
      <c r="AA35" s="24"/>
      <c r="AB35" s="70">
        <f ca="1">INT(RAND()*8+2)</f>
        <v>4</v>
      </c>
      <c r="AC35" s="70"/>
      <c r="AD35" s="82"/>
      <c r="AE35" s="82"/>
      <c r="AF35" s="67"/>
      <c r="AG35" s="6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X35" s="3"/>
    </row>
    <row r="36" spans="1:56" ht="24.95" customHeight="1">
      <c r="A36" s="63"/>
      <c r="B36" s="63"/>
      <c r="C36" s="63"/>
      <c r="D36" s="24"/>
      <c r="E36" s="6"/>
      <c r="F36" s="6"/>
      <c r="G36" s="24"/>
      <c r="H36" s="24"/>
      <c r="I36" s="6"/>
      <c r="J36" s="6"/>
      <c r="K36" s="8"/>
      <c r="L36" s="8"/>
      <c r="M36" s="8"/>
      <c r="N36" s="8"/>
      <c r="O36" s="8"/>
      <c r="P36" s="8"/>
      <c r="Q36" s="8"/>
      <c r="R36" s="8"/>
      <c r="X36" s="63"/>
      <c r="Y36" s="63"/>
      <c r="Z36" s="63"/>
      <c r="AA36" s="24"/>
      <c r="AB36" s="6"/>
      <c r="AC36" s="6"/>
      <c r="AD36" s="24"/>
      <c r="AE36" s="24"/>
      <c r="AF36" s="6"/>
      <c r="AG36" s="6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X36" s="3"/>
    </row>
    <row r="37" spans="1:56" ht="24.95" customHeight="1">
      <c r="D37" s="1" t="str">
        <f>IF(D1="","",D1)</f>
        <v>分数のかけ算⑤</v>
      </c>
      <c r="T37"/>
      <c r="AJ37" s="2" t="str">
        <f>IF(AJ1="","",AJ1)</f>
        <v>№</v>
      </c>
      <c r="AK37" s="2"/>
      <c r="AL37" s="79">
        <f>IF(AL1="","",AL1)</f>
        <v>1</v>
      </c>
      <c r="AM37" s="79"/>
      <c r="AN37" s="10"/>
      <c r="AO37" s="10"/>
      <c r="AP37" s="10"/>
      <c r="AQ37" s="10"/>
      <c r="AR37" s="10"/>
      <c r="AS37" s="10"/>
      <c r="AT37" s="10"/>
      <c r="BA37" s="3"/>
    </row>
    <row r="38" spans="1:56" ht="24.95" customHeight="1">
      <c r="E38" s="21" t="s">
        <v>8</v>
      </c>
      <c r="F38" s="9"/>
      <c r="G38" s="9"/>
      <c r="Q38" s="4" t="str">
        <f>IF(Q3="","",Q3)</f>
        <v/>
      </c>
      <c r="R38" s="4" t="str">
        <f>IF(R3="","",R3)</f>
        <v/>
      </c>
      <c r="S38" s="4" t="str">
        <f>IF(S3="","",S3)</f>
        <v/>
      </c>
      <c r="T38" s="2" t="str">
        <f>IF(T3="","",T3)</f>
        <v/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BA38" s="3"/>
    </row>
    <row r="39" spans="1:56" ht="24.95" customHeight="1">
      <c r="E39" s="65" t="s">
        <v>9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BA39" s="3"/>
    </row>
    <row r="40" spans="1:56" ht="24.95" customHeight="1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BA40" s="3"/>
    </row>
    <row r="41" spans="1:56" ht="15" customHeight="1">
      <c r="A41" t="str">
        <f t="shared" ref="A41:P41" si="0">IF(A6="","",A6)</f>
        <v/>
      </c>
      <c r="B41" t="str">
        <f t="shared" si="0"/>
        <v/>
      </c>
      <c r="C41" t="str">
        <f t="shared" si="0"/>
        <v/>
      </c>
      <c r="D41" t="str">
        <f t="shared" si="0"/>
        <v/>
      </c>
      <c r="E41" t="str">
        <f t="shared" si="0"/>
        <v/>
      </c>
      <c r="F41" t="str">
        <f t="shared" si="0"/>
        <v/>
      </c>
      <c r="G41" t="str">
        <f t="shared" si="0"/>
        <v/>
      </c>
      <c r="H41" t="str">
        <f t="shared" si="0"/>
        <v/>
      </c>
      <c r="I41" t="str">
        <f t="shared" si="0"/>
        <v/>
      </c>
      <c r="J41" t="str">
        <f t="shared" si="0"/>
        <v/>
      </c>
      <c r="K41" t="str">
        <f t="shared" si="0"/>
        <v/>
      </c>
      <c r="L41" t="str">
        <f t="shared" si="0"/>
        <v/>
      </c>
      <c r="M41" t="str">
        <f t="shared" si="0"/>
        <v/>
      </c>
      <c r="N41" t="str">
        <f t="shared" si="0"/>
        <v/>
      </c>
      <c r="O41" t="str">
        <f t="shared" si="0"/>
        <v/>
      </c>
      <c r="P41" t="str">
        <f t="shared" si="0"/>
        <v/>
      </c>
      <c r="T41"/>
      <c r="AZ41" s="26"/>
      <c r="BA41" s="27"/>
      <c r="BB41" s="26"/>
      <c r="BC41" s="26"/>
      <c r="BD41" s="26"/>
    </row>
    <row r="42" spans="1:56" ht="24.95" customHeight="1">
      <c r="A42" s="75" t="str">
        <f>IF(A7="","",A7)</f>
        <v>①</v>
      </c>
      <c r="B42" s="75"/>
      <c r="C42" s="9"/>
      <c r="D42" s="77">
        <f ca="1">IF(D7="","",D7)</f>
        <v>1</v>
      </c>
      <c r="E42" s="77"/>
      <c r="F42" s="73" t="str">
        <f>IF(F7="","",F7)</f>
        <v>×</v>
      </c>
      <c r="G42" s="73"/>
      <c r="H42" s="77">
        <f>IF(H7="","",H7)</f>
        <v>5</v>
      </c>
      <c r="I42" s="77"/>
      <c r="J42" s="80" t="s">
        <v>11</v>
      </c>
      <c r="K42" s="74"/>
      <c r="L42" s="66">
        <f ca="1">AX42</f>
        <v>1</v>
      </c>
      <c r="M42" s="66"/>
      <c r="N42" s="66"/>
      <c r="O42" s="65" t="str">
        <f ca="1">IF(L43=1,"＝","")</f>
        <v/>
      </c>
      <c r="P42" s="65"/>
      <c r="Q42" s="65" t="str">
        <f ca="1">IF(L43=1,L42,"")</f>
        <v/>
      </c>
      <c r="R42" s="65"/>
      <c r="S42" s="16" t="e">
        <f>#REF!*#REF!</f>
        <v>#REF!</v>
      </c>
      <c r="T42" s="18" t="s">
        <v>11</v>
      </c>
      <c r="U42" s="16" t="e">
        <f>S42/GCD(S42,S43)</f>
        <v>#REF!</v>
      </c>
      <c r="V42" s="28" t="e">
        <f>IF(U43=1,"=","")</f>
        <v>#REF!</v>
      </c>
      <c r="W42" s="18" t="e">
        <f>IF(U43=1,U42,"")</f>
        <v>#REF!</v>
      </c>
      <c r="X42" s="75" t="str">
        <f>IF(X7="","",X7)</f>
        <v>⑪</v>
      </c>
      <c r="Y42" s="75"/>
      <c r="Z42" s="9"/>
      <c r="AA42" s="77">
        <f ca="1">IF(AA7="","",AA7)</f>
        <v>1</v>
      </c>
      <c r="AB42" s="77"/>
      <c r="AC42" s="73" t="str">
        <f>IF(AC7="","",AC7)</f>
        <v>×</v>
      </c>
      <c r="AD42" s="73"/>
      <c r="AE42" s="77">
        <f>IF(AE7="","",AE7)</f>
        <v>5</v>
      </c>
      <c r="AF42" s="77"/>
      <c r="AG42" s="80" t="s">
        <v>11</v>
      </c>
      <c r="AH42" s="74"/>
      <c r="AI42" s="66">
        <f ca="1">BC42</f>
        <v>1</v>
      </c>
      <c r="AJ42" s="66"/>
      <c r="AK42" s="66"/>
      <c r="AL42" s="65" t="str">
        <f ca="1">IF(AI43=1,"＝","")</f>
        <v/>
      </c>
      <c r="AM42" s="65"/>
      <c r="AN42" s="65" t="str">
        <f ca="1">IF(AI43=1,AI42,"")</f>
        <v/>
      </c>
      <c r="AO42" s="65"/>
      <c r="AP42" s="16" t="e">
        <f>#REF!*#REF!</f>
        <v>#REF!</v>
      </c>
      <c r="AQ42" s="18" t="s">
        <v>11</v>
      </c>
      <c r="AR42" s="16" t="e">
        <f>AP42/GCD(AP42,AP43)</f>
        <v>#REF!</v>
      </c>
      <c r="AS42" s="28" t="e">
        <f>IF(AR43=1,"=","")</f>
        <v>#REF!</v>
      </c>
      <c r="AV42" s="16">
        <f ca="1">D42*H42</f>
        <v>5</v>
      </c>
      <c r="AW42" s="18" t="s">
        <v>11</v>
      </c>
      <c r="AX42" s="16">
        <f ca="1">AV42/GCD(AV42,AV43)</f>
        <v>1</v>
      </c>
      <c r="BA42" s="16">
        <f ca="1">AA42*AE42</f>
        <v>5</v>
      </c>
      <c r="BB42" s="18" t="s">
        <v>11</v>
      </c>
      <c r="BC42" s="16">
        <f ca="1">BA42/GCD(BA42,BA43)</f>
        <v>1</v>
      </c>
    </row>
    <row r="43" spans="1:56" ht="24.95" customHeight="1">
      <c r="A43" s="75"/>
      <c r="B43" s="75"/>
      <c r="C43" s="9"/>
      <c r="D43" s="70">
        <f ca="1">IF(D8="","",D8)</f>
        <v>40</v>
      </c>
      <c r="E43" s="70"/>
      <c r="F43" s="73"/>
      <c r="G43" s="73"/>
      <c r="H43" s="70">
        <f ca="1">IF(H8="","",H8)</f>
        <v>2</v>
      </c>
      <c r="I43" s="70"/>
      <c r="J43" s="74"/>
      <c r="K43" s="74"/>
      <c r="L43" s="65">
        <f ca="1">AX43</f>
        <v>16</v>
      </c>
      <c r="M43" s="65"/>
      <c r="N43" s="65"/>
      <c r="O43" s="65"/>
      <c r="P43" s="65"/>
      <c r="Q43" s="65"/>
      <c r="R43" s="65"/>
      <c r="S43" s="18" t="e">
        <f>#REF!*#REF!</f>
        <v>#REF!</v>
      </c>
      <c r="T43" s="18"/>
      <c r="U43" s="16" t="e">
        <f>S43/GCD(S42,S43)</f>
        <v>#REF!</v>
      </c>
      <c r="V43" s="18"/>
      <c r="W43" s="18"/>
      <c r="X43" s="75"/>
      <c r="Y43" s="75"/>
      <c r="Z43" s="9"/>
      <c r="AA43" s="70">
        <f ca="1">IF(AA8="","",AA8)</f>
        <v>5</v>
      </c>
      <c r="AB43" s="70"/>
      <c r="AC43" s="73"/>
      <c r="AD43" s="73"/>
      <c r="AE43" s="70">
        <f ca="1">IF(AE8="","",AE8)</f>
        <v>2</v>
      </c>
      <c r="AF43" s="70"/>
      <c r="AG43" s="74"/>
      <c r="AH43" s="74"/>
      <c r="AI43" s="65">
        <f ca="1">BC43</f>
        <v>2</v>
      </c>
      <c r="AJ43" s="65"/>
      <c r="AK43" s="65"/>
      <c r="AL43" s="65"/>
      <c r="AM43" s="65"/>
      <c r="AN43" s="65"/>
      <c r="AO43" s="65"/>
      <c r="AP43" s="18" t="e">
        <f>#REF!*#REF!</f>
        <v>#REF!</v>
      </c>
      <c r="AQ43" s="18"/>
      <c r="AR43" s="16" t="e">
        <f>AP43/GCD(AP42,AP43)</f>
        <v>#REF!</v>
      </c>
      <c r="AS43" s="18"/>
      <c r="AV43" s="18">
        <f ca="1">D43*H43</f>
        <v>80</v>
      </c>
      <c r="AW43" s="18"/>
      <c r="AX43" s="16">
        <f ca="1">AV43/GCD(AV42,AV43)</f>
        <v>16</v>
      </c>
      <c r="BA43" s="18">
        <f ca="1">AA43*AE43</f>
        <v>10</v>
      </c>
      <c r="BB43" s="18"/>
      <c r="BC43" s="16">
        <f ca="1">BA43/GCD(BA42,BA43)</f>
        <v>2</v>
      </c>
    </row>
    <row r="44" spans="1:56" ht="15" customHeight="1">
      <c r="A44" t="str">
        <f>IF(A8="","",A8)</f>
        <v/>
      </c>
      <c r="B44" t="str">
        <f>IF(B8="","",B8)</f>
        <v/>
      </c>
      <c r="D44" t="str">
        <f t="shared" ref="D44:I44" si="1">IF(C9="","",C9)</f>
        <v/>
      </c>
      <c r="E44" t="str">
        <f t="shared" si="1"/>
        <v/>
      </c>
      <c r="F44" t="str">
        <f t="shared" si="1"/>
        <v/>
      </c>
      <c r="G44" t="str">
        <f t="shared" si="1"/>
        <v/>
      </c>
      <c r="H44" t="str">
        <f t="shared" si="1"/>
        <v/>
      </c>
      <c r="I44" t="str">
        <f t="shared" si="1"/>
        <v/>
      </c>
      <c r="Q44" s="11"/>
      <c r="R44" s="11"/>
      <c r="S44" s="8" t="e">
        <f>IF(#REF!="","",#REF!)</f>
        <v>#REF!</v>
      </c>
      <c r="T44" s="8" t="e">
        <f>IF(#REF!="","",#REF!)</f>
        <v>#REF!</v>
      </c>
      <c r="U44" s="14" t="e">
        <f>IF(#REF!="","",#REF!)</f>
        <v>#REF!</v>
      </c>
      <c r="V44" s="8"/>
      <c r="W44" s="8"/>
      <c r="X44" t="str">
        <f>IF(X8="","",X8)</f>
        <v/>
      </c>
      <c r="Y44" t="str">
        <f>IF(Y8="","",Y8)</f>
        <v/>
      </c>
      <c r="AA44" t="str">
        <f t="shared" ref="AA44:AF44" si="2">IF(Z9="","",Z9)</f>
        <v/>
      </c>
      <c r="AB44" t="str">
        <f t="shared" si="2"/>
        <v/>
      </c>
      <c r="AC44" t="str">
        <f t="shared" si="2"/>
        <v/>
      </c>
      <c r="AD44" t="str">
        <f t="shared" si="2"/>
        <v/>
      </c>
      <c r="AE44" t="str">
        <f t="shared" si="2"/>
        <v/>
      </c>
      <c r="AF44" t="str">
        <f t="shared" si="2"/>
        <v/>
      </c>
      <c r="AN44" s="11"/>
      <c r="AO44" s="11"/>
      <c r="AP44" s="8" t="e">
        <f>IF(#REF!="","",#REF!)</f>
        <v>#REF!</v>
      </c>
      <c r="AQ44" s="8" t="e">
        <f>IF(#REF!="","",#REF!)</f>
        <v>#REF!</v>
      </c>
      <c r="AR44" s="14" t="e">
        <f>IF(#REF!="","",#REF!)</f>
        <v>#REF!</v>
      </c>
      <c r="AS44" s="8"/>
      <c r="AV44" s="8" t="str">
        <f>IF(K9="","",K9)</f>
        <v/>
      </c>
      <c r="AW44" s="8" t="str">
        <f>IF(M9="","",M9)</f>
        <v/>
      </c>
      <c r="AX44" s="14" t="str">
        <f>IF(S9="","",S9)</f>
        <v/>
      </c>
      <c r="BA44" s="8" t="str">
        <f>IF(P9="","",P9)</f>
        <v/>
      </c>
      <c r="BB44" s="8" t="str">
        <f>IF(R9="","",R9)</f>
        <v/>
      </c>
      <c r="BC44" s="14" t="str">
        <f>IF(X9="","",X9)</f>
        <v/>
      </c>
    </row>
    <row r="45" spans="1:56" ht="24.95" customHeight="1">
      <c r="A45" s="75" t="s">
        <v>21</v>
      </c>
      <c r="B45" s="75"/>
      <c r="C45" s="9"/>
      <c r="D45" s="77">
        <f>IF(D10="","",D10)</f>
        <v>9</v>
      </c>
      <c r="E45" s="77"/>
      <c r="F45" s="73" t="str">
        <f>IF(F10="","",F10)</f>
        <v>×</v>
      </c>
      <c r="G45" s="73"/>
      <c r="H45" s="77">
        <f ca="1">IF(H10="","",H10)</f>
        <v>4</v>
      </c>
      <c r="I45" s="77"/>
      <c r="J45" s="80" t="s">
        <v>11</v>
      </c>
      <c r="K45" s="74"/>
      <c r="L45" s="66">
        <f ca="1">AX45</f>
        <v>3</v>
      </c>
      <c r="M45" s="66"/>
      <c r="N45" s="66"/>
      <c r="O45" s="65" t="str">
        <f ca="1">IF(L46=1,"＝","")</f>
        <v/>
      </c>
      <c r="P45" s="65"/>
      <c r="Q45" s="65" t="str">
        <f ca="1">IF(L46=1,L45,"")</f>
        <v/>
      </c>
      <c r="R45" s="65"/>
      <c r="S45" s="16" t="e">
        <f>#REF!*#REF!</f>
        <v>#REF!</v>
      </c>
      <c r="T45" s="18" t="s">
        <v>11</v>
      </c>
      <c r="U45" s="16" t="e">
        <f>S45/GCD(S45,S46)</f>
        <v>#REF!</v>
      </c>
      <c r="V45" s="28" t="e">
        <f>IF(U46=1,"=","")</f>
        <v>#REF!</v>
      </c>
      <c r="W45" s="18" t="e">
        <f>IF(U46=1,U45,"")</f>
        <v>#REF!</v>
      </c>
      <c r="X45" s="75" t="s">
        <v>21</v>
      </c>
      <c r="Y45" s="75"/>
      <c r="Z45" s="9"/>
      <c r="AA45" s="77">
        <f>IF(AA10="","",AA10)</f>
        <v>9</v>
      </c>
      <c r="AB45" s="77"/>
      <c r="AC45" s="73" t="str">
        <f>IF(AC10="","",AC10)</f>
        <v>×</v>
      </c>
      <c r="AD45" s="73"/>
      <c r="AE45" s="77">
        <f ca="1">IF(AE10="","",AE10)</f>
        <v>4</v>
      </c>
      <c r="AF45" s="77"/>
      <c r="AG45" s="80" t="s">
        <v>11</v>
      </c>
      <c r="AH45" s="74"/>
      <c r="AI45" s="66">
        <f ca="1">BC45</f>
        <v>3</v>
      </c>
      <c r="AJ45" s="66"/>
      <c r="AK45" s="66"/>
      <c r="AL45" s="65" t="str">
        <f ca="1">IF(AI46=1,"＝","")</f>
        <v/>
      </c>
      <c r="AM45" s="65"/>
      <c r="AN45" s="65" t="str">
        <f ca="1">IF(AI46=1,AI45,"")</f>
        <v/>
      </c>
      <c r="AO45" s="65"/>
      <c r="AP45" s="16" t="e">
        <f>#REF!*#REF!</f>
        <v>#REF!</v>
      </c>
      <c r="AQ45" s="18" t="s">
        <v>11</v>
      </c>
      <c r="AR45" s="16" t="e">
        <f>AP45/GCD(AP45,AP46)</f>
        <v>#REF!</v>
      </c>
      <c r="AS45" s="28" t="e">
        <f>IF(AR46=1,"=","")</f>
        <v>#REF!</v>
      </c>
      <c r="AV45" s="16">
        <f ca="1">D45*H45</f>
        <v>36</v>
      </c>
      <c r="AW45" s="18" t="s">
        <v>11</v>
      </c>
      <c r="AX45" s="16">
        <f ca="1">AV45/GCD(AV45,AV46)</f>
        <v>3</v>
      </c>
      <c r="BA45" s="16">
        <f ca="1">AA45*AE45</f>
        <v>36</v>
      </c>
      <c r="BB45" s="18" t="s">
        <v>11</v>
      </c>
      <c r="BC45" s="16">
        <f ca="1">BA45/GCD(BA45,BA46)</f>
        <v>3</v>
      </c>
    </row>
    <row r="46" spans="1:56" ht="24.95" customHeight="1">
      <c r="A46" s="75"/>
      <c r="B46" s="75"/>
      <c r="C46" s="9"/>
      <c r="D46" s="70">
        <f ca="1">IF(D11="","",D11)</f>
        <v>8</v>
      </c>
      <c r="E46" s="70"/>
      <c r="F46" s="73"/>
      <c r="G46" s="73"/>
      <c r="H46" s="70">
        <f>IF(H11="","",H11)</f>
        <v>3</v>
      </c>
      <c r="I46" s="70"/>
      <c r="J46" s="74"/>
      <c r="K46" s="74"/>
      <c r="L46" s="65">
        <f ca="1">AX46</f>
        <v>2</v>
      </c>
      <c r="M46" s="65"/>
      <c r="N46" s="65"/>
      <c r="O46" s="65"/>
      <c r="P46" s="65"/>
      <c r="Q46" s="65"/>
      <c r="R46" s="65"/>
      <c r="S46" s="18" t="e">
        <f>#REF!*#REF!</f>
        <v>#REF!</v>
      </c>
      <c r="T46" s="18"/>
      <c r="U46" s="16" t="e">
        <f>S46/GCD(S45,S46)</f>
        <v>#REF!</v>
      </c>
      <c r="V46" s="18"/>
      <c r="W46" s="18"/>
      <c r="X46" s="75"/>
      <c r="Y46" s="75"/>
      <c r="Z46" s="9"/>
      <c r="AA46" s="70">
        <f ca="1">IF(AA11="","",AA11)</f>
        <v>8</v>
      </c>
      <c r="AB46" s="70"/>
      <c r="AC46" s="73"/>
      <c r="AD46" s="73"/>
      <c r="AE46" s="70">
        <f>IF(AE11="","",AE11)</f>
        <v>3</v>
      </c>
      <c r="AF46" s="70"/>
      <c r="AG46" s="74"/>
      <c r="AH46" s="74"/>
      <c r="AI46" s="65">
        <f ca="1">BC46</f>
        <v>2</v>
      </c>
      <c r="AJ46" s="65"/>
      <c r="AK46" s="65"/>
      <c r="AL46" s="65"/>
      <c r="AM46" s="65"/>
      <c r="AN46" s="65"/>
      <c r="AO46" s="65"/>
      <c r="AP46" s="18" t="e">
        <f>#REF!*#REF!</f>
        <v>#REF!</v>
      </c>
      <c r="AQ46" s="18"/>
      <c r="AR46" s="16" t="e">
        <f>AP46/GCD(AP45,AP46)</f>
        <v>#REF!</v>
      </c>
      <c r="AS46" s="18"/>
      <c r="AV46" s="18">
        <f ca="1">D46*H46</f>
        <v>24</v>
      </c>
      <c r="AW46" s="18"/>
      <c r="AX46" s="16">
        <f ca="1">AV46/GCD(AV45,AV46)</f>
        <v>2</v>
      </c>
      <c r="BA46" s="18">
        <f ca="1">AA46*AE46</f>
        <v>24</v>
      </c>
      <c r="BB46" s="18"/>
      <c r="BC46" s="16">
        <f ca="1">BA46/GCD(BA45,BA46)</f>
        <v>2</v>
      </c>
    </row>
    <row r="47" spans="1:56" ht="15" customHeight="1">
      <c r="A47" t="str">
        <f>IF(A11="","",A11)</f>
        <v/>
      </c>
      <c r="B47" t="str">
        <f>IF(B11="","",B11)</f>
        <v/>
      </c>
      <c r="D47" t="str">
        <f t="shared" ref="D47:I47" si="3">IF(C12="","",C12)</f>
        <v/>
      </c>
      <c r="E47" t="str">
        <f t="shared" si="3"/>
        <v/>
      </c>
      <c r="F47" t="str">
        <f t="shared" si="3"/>
        <v/>
      </c>
      <c r="G47" t="str">
        <f t="shared" si="3"/>
        <v/>
      </c>
      <c r="H47" t="str">
        <f t="shared" si="3"/>
        <v/>
      </c>
      <c r="I47" t="str">
        <f t="shared" si="3"/>
        <v/>
      </c>
      <c r="Q47" s="11"/>
      <c r="R47" s="11"/>
      <c r="S47" s="8"/>
      <c r="T47" s="8" t="e">
        <f>IF(#REF!="","",#REF!)</f>
        <v>#REF!</v>
      </c>
      <c r="U47" s="14" t="e">
        <f>IF(#REF!="","",#REF!)</f>
        <v>#REF!</v>
      </c>
      <c r="V47" s="8"/>
      <c r="W47" s="8"/>
      <c r="X47" t="str">
        <f>IF(X11="","",X11)</f>
        <v/>
      </c>
      <c r="Y47" t="str">
        <f>IF(Y11="","",Y11)</f>
        <v/>
      </c>
      <c r="AA47" t="str">
        <f t="shared" ref="AA47:AF47" si="4">IF(Z12="","",Z12)</f>
        <v/>
      </c>
      <c r="AB47" t="str">
        <f t="shared" si="4"/>
        <v/>
      </c>
      <c r="AC47" t="str">
        <f t="shared" si="4"/>
        <v/>
      </c>
      <c r="AD47" t="str">
        <f t="shared" si="4"/>
        <v/>
      </c>
      <c r="AE47" t="str">
        <f t="shared" si="4"/>
        <v/>
      </c>
      <c r="AF47" t="str">
        <f t="shared" si="4"/>
        <v/>
      </c>
      <c r="AN47" s="11"/>
      <c r="AO47" s="11"/>
      <c r="AP47" s="8"/>
      <c r="AQ47" s="8" t="e">
        <f>IF(#REF!="","",#REF!)</f>
        <v>#REF!</v>
      </c>
      <c r="AR47" s="14" t="e">
        <f>IF(#REF!="","",#REF!)</f>
        <v>#REF!</v>
      </c>
      <c r="AS47" s="8"/>
      <c r="AV47" s="8"/>
      <c r="AW47" s="8" t="str">
        <f>IF(M12="","",M12)</f>
        <v/>
      </c>
      <c r="AX47" s="14" t="str">
        <f>IF(S12="","",S12)</f>
        <v/>
      </c>
      <c r="BA47" s="8"/>
      <c r="BB47" s="8" t="str">
        <f>IF(R12="","",R12)</f>
        <v/>
      </c>
      <c r="BC47" s="14" t="str">
        <f>IF(X12="","",X12)</f>
        <v/>
      </c>
    </row>
    <row r="48" spans="1:56" ht="24.95" customHeight="1">
      <c r="A48" s="75" t="s">
        <v>22</v>
      </c>
      <c r="B48" s="75"/>
      <c r="C48" s="9"/>
      <c r="D48" s="77">
        <f ca="1">IF(D13="","",D13)</f>
        <v>32</v>
      </c>
      <c r="E48" s="77"/>
      <c r="F48" s="73" t="str">
        <f>IF(F13="","",F13)</f>
        <v>×</v>
      </c>
      <c r="G48" s="73"/>
      <c r="H48" s="77">
        <f ca="1">IF(H13="","",H13)</f>
        <v>3</v>
      </c>
      <c r="I48" s="77"/>
      <c r="J48" s="80" t="s">
        <v>11</v>
      </c>
      <c r="K48" s="74"/>
      <c r="L48" s="66">
        <f ca="1">AX48</f>
        <v>2</v>
      </c>
      <c r="M48" s="66"/>
      <c r="N48" s="66"/>
      <c r="O48" s="65" t="str">
        <f ca="1">IF(L49=1,"＝","")</f>
        <v/>
      </c>
      <c r="P48" s="65"/>
      <c r="Q48" s="65" t="str">
        <f ca="1">IF(L49=1,L48,"")</f>
        <v/>
      </c>
      <c r="R48" s="65"/>
      <c r="S48" s="16" t="e">
        <f>#REF!*#REF!</f>
        <v>#REF!</v>
      </c>
      <c r="T48" s="18" t="s">
        <v>11</v>
      </c>
      <c r="U48" s="16" t="e">
        <f>S48/GCD(S48,S49)</f>
        <v>#REF!</v>
      </c>
      <c r="V48" s="28" t="e">
        <f>IF(U49=1,"=","")</f>
        <v>#REF!</v>
      </c>
      <c r="W48" s="18" t="e">
        <f>IF(U49=1,U48,"")</f>
        <v>#REF!</v>
      </c>
      <c r="X48" s="75" t="s">
        <v>22</v>
      </c>
      <c r="Y48" s="75"/>
      <c r="Z48" s="9"/>
      <c r="AA48" s="77">
        <f ca="1">IF(AA13="","",AA13)</f>
        <v>20</v>
      </c>
      <c r="AB48" s="77"/>
      <c r="AC48" s="73" t="str">
        <f>IF(AC13="","",AC13)</f>
        <v>×</v>
      </c>
      <c r="AD48" s="73"/>
      <c r="AE48" s="77">
        <f ca="1">IF(AE13="","",AE13)</f>
        <v>3</v>
      </c>
      <c r="AF48" s="77"/>
      <c r="AG48" s="80" t="s">
        <v>11</v>
      </c>
      <c r="AH48" s="74"/>
      <c r="AI48" s="66">
        <f ca="1">BC48</f>
        <v>2</v>
      </c>
      <c r="AJ48" s="66"/>
      <c r="AK48" s="66"/>
      <c r="AL48" s="65" t="str">
        <f ca="1">IF(AI49=1,"＝","")</f>
        <v/>
      </c>
      <c r="AM48" s="65"/>
      <c r="AN48" s="65" t="str">
        <f ca="1">IF(AI49=1,AI48,"")</f>
        <v/>
      </c>
      <c r="AO48" s="65"/>
      <c r="AP48" s="16" t="e">
        <f>#REF!*#REF!</f>
        <v>#REF!</v>
      </c>
      <c r="AQ48" s="18" t="s">
        <v>11</v>
      </c>
      <c r="AR48" s="16" t="e">
        <f>AP48/GCD(AP48,AP49)</f>
        <v>#REF!</v>
      </c>
      <c r="AS48" s="28" t="e">
        <f>IF(AR49=1,"=","")</f>
        <v>#REF!</v>
      </c>
      <c r="AV48" s="16">
        <f ca="1">D48*H48</f>
        <v>96</v>
      </c>
      <c r="AW48" s="18" t="s">
        <v>11</v>
      </c>
      <c r="AX48" s="16">
        <f ca="1">AV48/GCD(AV48,AV49)</f>
        <v>2</v>
      </c>
      <c r="BA48" s="16">
        <f ca="1">AA48*AE48</f>
        <v>60</v>
      </c>
      <c r="BB48" s="18" t="s">
        <v>11</v>
      </c>
      <c r="BC48" s="16">
        <f ca="1">BA48/GCD(BA48,BA49)</f>
        <v>2</v>
      </c>
    </row>
    <row r="49" spans="1:55" ht="24.95" customHeight="1">
      <c r="A49" s="75"/>
      <c r="B49" s="75"/>
      <c r="C49" s="9"/>
      <c r="D49" s="70">
        <f ca="1">IF(D14="","",D14)</f>
        <v>9</v>
      </c>
      <c r="E49" s="70"/>
      <c r="F49" s="73"/>
      <c r="G49" s="73"/>
      <c r="H49" s="70">
        <f ca="1">IF(H14="","",H14)</f>
        <v>16</v>
      </c>
      <c r="I49" s="70"/>
      <c r="J49" s="74"/>
      <c r="K49" s="74"/>
      <c r="L49" s="65">
        <f ca="1">AX49</f>
        <v>3</v>
      </c>
      <c r="M49" s="65"/>
      <c r="N49" s="65"/>
      <c r="O49" s="65"/>
      <c r="P49" s="65"/>
      <c r="Q49" s="65"/>
      <c r="R49" s="65"/>
      <c r="S49" s="18" t="e">
        <f>#REF!*#REF!</f>
        <v>#REF!</v>
      </c>
      <c r="T49" s="18"/>
      <c r="U49" s="16" t="e">
        <f>S49/GCD(S48,S49)</f>
        <v>#REF!</v>
      </c>
      <c r="V49" s="18"/>
      <c r="W49" s="18"/>
      <c r="X49" s="75"/>
      <c r="Y49" s="75"/>
      <c r="Z49" s="9"/>
      <c r="AA49" s="70">
        <f ca="1">IF(AA14="","",AA14)</f>
        <v>9</v>
      </c>
      <c r="AB49" s="70"/>
      <c r="AC49" s="73"/>
      <c r="AD49" s="73"/>
      <c r="AE49" s="70">
        <f ca="1">IF(AE14="","",AE14)</f>
        <v>10</v>
      </c>
      <c r="AF49" s="70"/>
      <c r="AG49" s="74"/>
      <c r="AH49" s="74"/>
      <c r="AI49" s="65">
        <f ca="1">BC49</f>
        <v>3</v>
      </c>
      <c r="AJ49" s="65"/>
      <c r="AK49" s="65"/>
      <c r="AL49" s="65"/>
      <c r="AM49" s="65"/>
      <c r="AN49" s="65"/>
      <c r="AO49" s="65"/>
      <c r="AP49" s="18" t="e">
        <f>#REF!*#REF!</f>
        <v>#REF!</v>
      </c>
      <c r="AQ49" s="18"/>
      <c r="AR49" s="16" t="e">
        <f>AP49/GCD(AP48,AP49)</f>
        <v>#REF!</v>
      </c>
      <c r="AS49" s="18"/>
      <c r="AV49" s="18">
        <f ca="1">D49*H49</f>
        <v>144</v>
      </c>
      <c r="AW49" s="18"/>
      <c r="AX49" s="16">
        <f ca="1">AV49/GCD(AV48,AV49)</f>
        <v>3</v>
      </c>
      <c r="BA49" s="18">
        <f ca="1">AA49*AE49</f>
        <v>90</v>
      </c>
      <c r="BB49" s="18"/>
      <c r="BC49" s="16">
        <f ca="1">BA49/GCD(BA48,BA49)</f>
        <v>3</v>
      </c>
    </row>
    <row r="50" spans="1:55" ht="15" customHeight="1">
      <c r="A50" t="str">
        <f>IF(A14="","",A14)</f>
        <v/>
      </c>
      <c r="B50" t="str">
        <f>IF(B14="","",B14)</f>
        <v/>
      </c>
      <c r="D50" t="str">
        <f t="shared" ref="D50:I50" si="5">IF(C15="","",C15)</f>
        <v/>
      </c>
      <c r="E50" t="str">
        <f t="shared" si="5"/>
        <v/>
      </c>
      <c r="F50" t="str">
        <f t="shared" si="5"/>
        <v/>
      </c>
      <c r="G50" t="str">
        <f t="shared" si="5"/>
        <v/>
      </c>
      <c r="H50" t="str">
        <f t="shared" si="5"/>
        <v/>
      </c>
      <c r="I50" t="str">
        <f t="shared" si="5"/>
        <v/>
      </c>
      <c r="Q50" s="11"/>
      <c r="R50" s="11"/>
      <c r="S50" s="8"/>
      <c r="T50" s="8" t="e">
        <f>IF(#REF!="","",#REF!)</f>
        <v>#REF!</v>
      </c>
      <c r="U50" s="14" t="e">
        <f>IF(#REF!="","",#REF!)</f>
        <v>#REF!</v>
      </c>
      <c r="V50" s="8"/>
      <c r="W50" s="8"/>
      <c r="X50" t="str">
        <f>IF(X14="","",X14)</f>
        <v/>
      </c>
      <c r="Y50" t="str">
        <f>IF(Y14="","",Y14)</f>
        <v/>
      </c>
      <c r="AA50" t="str">
        <f t="shared" ref="AA50:AF50" si="6">IF(Z15="","",Z15)</f>
        <v/>
      </c>
      <c r="AB50" t="str">
        <f t="shared" si="6"/>
        <v/>
      </c>
      <c r="AC50" t="str">
        <f t="shared" si="6"/>
        <v/>
      </c>
      <c r="AD50" t="str">
        <f t="shared" si="6"/>
        <v/>
      </c>
      <c r="AE50" t="str">
        <f t="shared" si="6"/>
        <v/>
      </c>
      <c r="AF50" t="str">
        <f t="shared" si="6"/>
        <v/>
      </c>
      <c r="AN50" s="11"/>
      <c r="AO50" s="11"/>
      <c r="AP50" s="8"/>
      <c r="AQ50" s="8" t="e">
        <f>IF(#REF!="","",#REF!)</f>
        <v>#REF!</v>
      </c>
      <c r="AR50" s="14" t="e">
        <f>IF(#REF!="","",#REF!)</f>
        <v>#REF!</v>
      </c>
      <c r="AS50" s="8"/>
      <c r="AV50" s="8"/>
      <c r="AW50" s="8" t="str">
        <f>IF(M15="","",M15)</f>
        <v/>
      </c>
      <c r="AX50" s="14" t="str">
        <f>IF(S15="","",S15)</f>
        <v/>
      </c>
      <c r="BA50" s="8"/>
      <c r="BB50" s="8" t="str">
        <f>IF(R15="","",R15)</f>
        <v/>
      </c>
      <c r="BC50" s="14" t="str">
        <f>IF(X15="","",X15)</f>
        <v/>
      </c>
    </row>
    <row r="51" spans="1:55" ht="24.95" customHeight="1">
      <c r="A51" s="75" t="s">
        <v>23</v>
      </c>
      <c r="B51" s="75"/>
      <c r="C51" s="9"/>
      <c r="D51" s="77">
        <f>IF(D16="","",D16)</f>
        <v>9</v>
      </c>
      <c r="E51" s="77"/>
      <c r="F51" s="73" t="str">
        <f>IF(F16="","",F16)</f>
        <v>×</v>
      </c>
      <c r="G51" s="73"/>
      <c r="H51" s="77">
        <f ca="1">IF(H16="","",H16)</f>
        <v>35</v>
      </c>
      <c r="I51" s="77"/>
      <c r="J51" s="80" t="s">
        <v>11</v>
      </c>
      <c r="K51" s="74"/>
      <c r="L51" s="66">
        <f ca="1">AX51</f>
        <v>15</v>
      </c>
      <c r="M51" s="66"/>
      <c r="N51" s="66"/>
      <c r="O51" s="65" t="str">
        <f ca="1">IF(L52=1,"＝","")</f>
        <v/>
      </c>
      <c r="P51" s="65"/>
      <c r="Q51" s="65" t="str">
        <f ca="1">IF(L52=1,L51,"")</f>
        <v/>
      </c>
      <c r="R51" s="65"/>
      <c r="S51" s="16" t="e">
        <f>#REF!*#REF!</f>
        <v>#REF!</v>
      </c>
      <c r="T51" s="18" t="s">
        <v>11</v>
      </c>
      <c r="U51" s="16" t="e">
        <f>S51/GCD(S51,S52)</f>
        <v>#REF!</v>
      </c>
      <c r="V51" s="28" t="e">
        <f>IF(U52=1,"=","")</f>
        <v>#REF!</v>
      </c>
      <c r="W51" s="18" t="e">
        <f>IF(U52=1,U51,"")</f>
        <v>#REF!</v>
      </c>
      <c r="X51" s="75" t="s">
        <v>23</v>
      </c>
      <c r="Y51" s="75"/>
      <c r="Z51" s="9"/>
      <c r="AA51" s="77">
        <f>IF(AA16="","",AA16)</f>
        <v>9</v>
      </c>
      <c r="AB51" s="77"/>
      <c r="AC51" s="73" t="str">
        <f>IF(AC16="","",AC16)</f>
        <v>×</v>
      </c>
      <c r="AD51" s="73"/>
      <c r="AE51" s="77">
        <f ca="1">IF(AE16="","",AE16)</f>
        <v>35</v>
      </c>
      <c r="AF51" s="77"/>
      <c r="AG51" s="80" t="s">
        <v>11</v>
      </c>
      <c r="AH51" s="74"/>
      <c r="AI51" s="66">
        <f ca="1">BC51</f>
        <v>15</v>
      </c>
      <c r="AJ51" s="66"/>
      <c r="AK51" s="66"/>
      <c r="AL51" s="65" t="str">
        <f ca="1">IF(AI52=1,"＝","")</f>
        <v/>
      </c>
      <c r="AM51" s="65"/>
      <c r="AN51" s="65" t="str">
        <f ca="1">IF(AI52=1,AI51,"")</f>
        <v/>
      </c>
      <c r="AO51" s="65"/>
      <c r="AP51" s="16" t="e">
        <f>#REF!*#REF!</f>
        <v>#REF!</v>
      </c>
      <c r="AQ51" s="18" t="s">
        <v>11</v>
      </c>
      <c r="AR51" s="16" t="e">
        <f>AP51/GCD(AP51,AP52)</f>
        <v>#REF!</v>
      </c>
      <c r="AS51" s="28" t="e">
        <f>IF(AR52=1,"=","")</f>
        <v>#REF!</v>
      </c>
      <c r="AV51" s="16">
        <f ca="1">D51*H51</f>
        <v>315</v>
      </c>
      <c r="AW51" s="18" t="s">
        <v>11</v>
      </c>
      <c r="AX51" s="16">
        <f ca="1">AV51/GCD(AV51,AV52)</f>
        <v>15</v>
      </c>
      <c r="BA51" s="16">
        <f ca="1">AA51*AE51</f>
        <v>315</v>
      </c>
      <c r="BB51" s="18" t="s">
        <v>11</v>
      </c>
      <c r="BC51" s="16">
        <f ca="1">BA51/GCD(BA51,BA52)</f>
        <v>15</v>
      </c>
    </row>
    <row r="52" spans="1:55" ht="24.95" customHeight="1">
      <c r="A52" s="75"/>
      <c r="B52" s="75"/>
      <c r="C52" s="9"/>
      <c r="D52" s="70">
        <f ca="1">IF(D17="","",D17)</f>
        <v>49</v>
      </c>
      <c r="E52" s="70"/>
      <c r="F52" s="73"/>
      <c r="G52" s="73"/>
      <c r="H52" s="70">
        <f>IF(H17="","",H17)</f>
        <v>6</v>
      </c>
      <c r="I52" s="70"/>
      <c r="J52" s="74"/>
      <c r="K52" s="74"/>
      <c r="L52" s="65">
        <f ca="1">AX52</f>
        <v>14</v>
      </c>
      <c r="M52" s="65"/>
      <c r="N52" s="65"/>
      <c r="O52" s="65"/>
      <c r="P52" s="65"/>
      <c r="Q52" s="65"/>
      <c r="R52" s="65"/>
      <c r="S52" s="18" t="e">
        <f>#REF!*#REF!</f>
        <v>#REF!</v>
      </c>
      <c r="T52" s="18"/>
      <c r="U52" s="16" t="e">
        <f>S52/GCD(S51,S52)</f>
        <v>#REF!</v>
      </c>
      <c r="V52" s="18"/>
      <c r="W52" s="18"/>
      <c r="X52" s="75"/>
      <c r="Y52" s="75"/>
      <c r="Z52" s="9"/>
      <c r="AA52" s="70">
        <f ca="1">IF(AA17="","",AA17)</f>
        <v>56</v>
      </c>
      <c r="AB52" s="70"/>
      <c r="AC52" s="73"/>
      <c r="AD52" s="73"/>
      <c r="AE52" s="70">
        <f>IF(AE17="","",AE17)</f>
        <v>6</v>
      </c>
      <c r="AF52" s="70"/>
      <c r="AG52" s="74"/>
      <c r="AH52" s="74"/>
      <c r="AI52" s="65">
        <f ca="1">BC52</f>
        <v>16</v>
      </c>
      <c r="AJ52" s="65"/>
      <c r="AK52" s="65"/>
      <c r="AL52" s="65"/>
      <c r="AM52" s="65"/>
      <c r="AN52" s="65"/>
      <c r="AO52" s="65"/>
      <c r="AP52" s="18" t="e">
        <f>#REF!*#REF!</f>
        <v>#REF!</v>
      </c>
      <c r="AQ52" s="18"/>
      <c r="AR52" s="16" t="e">
        <f>AP52/GCD(AP51,AP52)</f>
        <v>#REF!</v>
      </c>
      <c r="AS52" s="18"/>
      <c r="AV52" s="18">
        <f ca="1">D52*H52</f>
        <v>294</v>
      </c>
      <c r="AW52" s="18"/>
      <c r="AX52" s="16">
        <f ca="1">AV52/GCD(AV51,AV52)</f>
        <v>14</v>
      </c>
      <c r="BA52" s="18">
        <f ca="1">AA52*AE52</f>
        <v>336</v>
      </c>
      <c r="BB52" s="18"/>
      <c r="BC52" s="16">
        <f ca="1">BA52/GCD(BA51,BA52)</f>
        <v>16</v>
      </c>
    </row>
    <row r="53" spans="1:55" ht="15" customHeight="1">
      <c r="A53" t="str">
        <f>IF(A17="","",A17)</f>
        <v/>
      </c>
      <c r="B53" t="str">
        <f>IF(B17="","",B17)</f>
        <v/>
      </c>
      <c r="D53" t="str">
        <f t="shared" ref="D53:I53" si="7">IF(C18="","",C18)</f>
        <v/>
      </c>
      <c r="E53" t="str">
        <f t="shared" si="7"/>
        <v/>
      </c>
      <c r="F53" t="str">
        <f t="shared" si="7"/>
        <v/>
      </c>
      <c r="G53" t="str">
        <f t="shared" si="7"/>
        <v/>
      </c>
      <c r="H53" t="str">
        <f t="shared" si="7"/>
        <v/>
      </c>
      <c r="I53" t="str">
        <f t="shared" si="7"/>
        <v/>
      </c>
      <c r="Q53" s="11"/>
      <c r="R53" s="11"/>
      <c r="S53" s="8"/>
      <c r="T53" s="8" t="e">
        <f>IF(#REF!="","",#REF!)</f>
        <v>#REF!</v>
      </c>
      <c r="U53" s="14" t="e">
        <f>IF(#REF!="","",#REF!)</f>
        <v>#REF!</v>
      </c>
      <c r="V53" s="8"/>
      <c r="W53" s="8"/>
      <c r="X53" t="str">
        <f>IF(X17="","",X17)</f>
        <v/>
      </c>
      <c r="Y53" t="str">
        <f>IF(Y17="","",Y17)</f>
        <v/>
      </c>
      <c r="AA53" t="str">
        <f t="shared" ref="AA53:AF53" si="8">IF(Z18="","",Z18)</f>
        <v/>
      </c>
      <c r="AB53" t="str">
        <f t="shared" si="8"/>
        <v/>
      </c>
      <c r="AC53" t="str">
        <f t="shared" si="8"/>
        <v/>
      </c>
      <c r="AD53" t="str">
        <f t="shared" si="8"/>
        <v/>
      </c>
      <c r="AE53" t="str">
        <f t="shared" si="8"/>
        <v/>
      </c>
      <c r="AF53" t="str">
        <f t="shared" si="8"/>
        <v/>
      </c>
      <c r="AN53" s="11"/>
      <c r="AO53" s="11"/>
      <c r="AP53" s="8"/>
      <c r="AQ53" s="8" t="e">
        <f>IF(#REF!="","",#REF!)</f>
        <v>#REF!</v>
      </c>
      <c r="AR53" s="14" t="e">
        <f>IF(#REF!="","",#REF!)</f>
        <v>#REF!</v>
      </c>
      <c r="AS53" s="8"/>
      <c r="AV53" s="8"/>
      <c r="AW53" s="8" t="str">
        <f>IF(M18="","",M18)</f>
        <v/>
      </c>
      <c r="AX53" s="14" t="str">
        <f>IF(S18="","",S18)</f>
        <v/>
      </c>
      <c r="BA53" s="8"/>
      <c r="BB53" s="8" t="str">
        <f>IF(R18="","",R18)</f>
        <v/>
      </c>
      <c r="BC53" s="14" t="str">
        <f>IF(X18="","",X18)</f>
        <v>⑤</v>
      </c>
    </row>
    <row r="54" spans="1:55" ht="24.95" customHeight="1">
      <c r="A54" s="75" t="str">
        <f>IF(A18="","",A18)</f>
        <v>⑤</v>
      </c>
      <c r="B54" s="75"/>
      <c r="C54" s="9"/>
      <c r="D54" s="77">
        <f ca="1">IF(D19="","",D19)</f>
        <v>15</v>
      </c>
      <c r="E54" s="77"/>
      <c r="F54" s="73" t="str">
        <f>IF(F19="","",F19)</f>
        <v>×</v>
      </c>
      <c r="G54" s="73"/>
      <c r="H54" s="77">
        <f>IF(H19="","",H19)</f>
        <v>24</v>
      </c>
      <c r="I54" s="77"/>
      <c r="J54" s="80" t="s">
        <v>11</v>
      </c>
      <c r="K54" s="74"/>
      <c r="L54" s="66">
        <f ca="1">AX54</f>
        <v>9</v>
      </c>
      <c r="M54" s="66"/>
      <c r="N54" s="66"/>
      <c r="O54" s="65" t="str">
        <f ca="1">IF(L55=1,"＝","")</f>
        <v/>
      </c>
      <c r="P54" s="65"/>
      <c r="Q54" s="65" t="str">
        <f ca="1">IF(L55=1,L54,"")</f>
        <v/>
      </c>
      <c r="R54" s="65"/>
      <c r="S54" s="16" t="e">
        <f>#REF!*#REF!</f>
        <v>#REF!</v>
      </c>
      <c r="T54" s="18" t="s">
        <v>11</v>
      </c>
      <c r="U54" s="16" t="e">
        <f>S54/GCD(S54,S55)</f>
        <v>#REF!</v>
      </c>
      <c r="V54" s="28" t="e">
        <f>IF(U55=1,"=","")</f>
        <v>#REF!</v>
      </c>
      <c r="W54" s="18" t="e">
        <f>IF(U55=1,U54,"")</f>
        <v>#REF!</v>
      </c>
      <c r="X54" s="75" t="str">
        <f>IF(X18="","",X18)</f>
        <v>⑤</v>
      </c>
      <c r="Y54" s="75"/>
      <c r="Z54" s="9"/>
      <c r="AA54" s="77">
        <f ca="1">IF(AA19="","",AA19)</f>
        <v>5</v>
      </c>
      <c r="AB54" s="77"/>
      <c r="AC54" s="73" t="str">
        <f>IF(AC19="","",AC19)</f>
        <v>×</v>
      </c>
      <c r="AD54" s="73"/>
      <c r="AE54" s="77">
        <f>IF(AE19="","",AE19)</f>
        <v>24</v>
      </c>
      <c r="AF54" s="77"/>
      <c r="AG54" s="80" t="s">
        <v>11</v>
      </c>
      <c r="AH54" s="74"/>
      <c r="AI54" s="66">
        <f ca="1">BC54</f>
        <v>3</v>
      </c>
      <c r="AJ54" s="66"/>
      <c r="AK54" s="66"/>
      <c r="AL54" s="65" t="str">
        <f ca="1">IF(AI55=1,"＝","")</f>
        <v/>
      </c>
      <c r="AM54" s="65"/>
      <c r="AN54" s="65" t="str">
        <f ca="1">IF(AI55=1,AI54,"")</f>
        <v/>
      </c>
      <c r="AO54" s="65"/>
      <c r="AP54" s="16" t="e">
        <f>#REF!*#REF!</f>
        <v>#REF!</v>
      </c>
      <c r="AQ54" s="18" t="s">
        <v>11</v>
      </c>
      <c r="AR54" s="16" t="e">
        <f>AP54/GCD(AP54,AP55)</f>
        <v>#REF!</v>
      </c>
      <c r="AS54" s="28" t="e">
        <f>IF(AR55=1,"=","")</f>
        <v>#REF!</v>
      </c>
      <c r="AV54" s="16">
        <f ca="1">D54*H54</f>
        <v>360</v>
      </c>
      <c r="AW54" s="18" t="s">
        <v>11</v>
      </c>
      <c r="AX54" s="16">
        <f ca="1">AV54/GCD(AV54,AV55)</f>
        <v>9</v>
      </c>
      <c r="BA54" s="16">
        <f ca="1">AA54*AE54</f>
        <v>120</v>
      </c>
      <c r="BB54" s="18" t="s">
        <v>11</v>
      </c>
      <c r="BC54" s="16">
        <f ca="1">BA54/GCD(BA54,BA55)</f>
        <v>3</v>
      </c>
    </row>
    <row r="55" spans="1:55" ht="24.95" customHeight="1">
      <c r="A55" s="75"/>
      <c r="B55" s="75"/>
      <c r="C55" s="9"/>
      <c r="D55" s="70">
        <f>IF(D20="","",D20)</f>
        <v>16</v>
      </c>
      <c r="E55" s="70"/>
      <c r="F55" s="73"/>
      <c r="G55" s="73"/>
      <c r="H55" s="70">
        <f ca="1">IF(H20="","",H20)</f>
        <v>25</v>
      </c>
      <c r="I55" s="70"/>
      <c r="J55" s="74"/>
      <c r="K55" s="74"/>
      <c r="L55" s="65">
        <f ca="1">AX55</f>
        <v>10</v>
      </c>
      <c r="M55" s="65"/>
      <c r="N55" s="65"/>
      <c r="O55" s="65"/>
      <c r="P55" s="65"/>
      <c r="Q55" s="65"/>
      <c r="R55" s="65"/>
      <c r="S55" s="18" t="e">
        <f>#REF!*#REF!</f>
        <v>#REF!</v>
      </c>
      <c r="T55" s="18"/>
      <c r="U55" s="16" t="e">
        <f>S55/GCD(S54,S55)</f>
        <v>#REF!</v>
      </c>
      <c r="V55" s="18"/>
      <c r="W55" s="18"/>
      <c r="X55" s="75"/>
      <c r="Y55" s="75"/>
      <c r="Z55" s="9"/>
      <c r="AA55" s="70">
        <f>IF(AA20="","",AA20)</f>
        <v>16</v>
      </c>
      <c r="AB55" s="70"/>
      <c r="AC55" s="73"/>
      <c r="AD55" s="73"/>
      <c r="AE55" s="70">
        <f ca="1">IF(AE20="","",AE20)</f>
        <v>25</v>
      </c>
      <c r="AF55" s="70"/>
      <c r="AG55" s="74"/>
      <c r="AH55" s="74"/>
      <c r="AI55" s="65">
        <f ca="1">BC55</f>
        <v>10</v>
      </c>
      <c r="AJ55" s="65"/>
      <c r="AK55" s="65"/>
      <c r="AL55" s="65"/>
      <c r="AM55" s="65"/>
      <c r="AN55" s="65"/>
      <c r="AO55" s="65"/>
      <c r="AP55" s="18" t="e">
        <f>#REF!*#REF!</f>
        <v>#REF!</v>
      </c>
      <c r="AQ55" s="18"/>
      <c r="AR55" s="16" t="e">
        <f>AP55/GCD(AP54,AP55)</f>
        <v>#REF!</v>
      </c>
      <c r="AS55" s="18"/>
      <c r="AV55" s="18">
        <f ca="1">D55*H55</f>
        <v>400</v>
      </c>
      <c r="AW55" s="18"/>
      <c r="AX55" s="16">
        <f ca="1">AV55/GCD(AV54,AV55)</f>
        <v>10</v>
      </c>
      <c r="BA55" s="18">
        <f ca="1">AA55*AE55</f>
        <v>400</v>
      </c>
      <c r="BB55" s="18"/>
      <c r="BC55" s="16">
        <f ca="1">BA55/GCD(BA54,BA55)</f>
        <v>10</v>
      </c>
    </row>
    <row r="56" spans="1:55" ht="15" customHeight="1">
      <c r="A56" t="str">
        <f>IF(A20="","",A20)</f>
        <v/>
      </c>
      <c r="B56" t="str">
        <f>IF(B20="","",B20)</f>
        <v/>
      </c>
      <c r="D56" t="str">
        <f t="shared" ref="D56:I56" si="9">IF(C21="","",C21)</f>
        <v/>
      </c>
      <c r="E56" t="str">
        <f t="shared" si="9"/>
        <v/>
      </c>
      <c r="F56" t="str">
        <f t="shared" si="9"/>
        <v/>
      </c>
      <c r="G56" t="str">
        <f t="shared" si="9"/>
        <v/>
      </c>
      <c r="H56" t="str">
        <f t="shared" si="9"/>
        <v/>
      </c>
      <c r="I56" t="str">
        <f t="shared" si="9"/>
        <v/>
      </c>
      <c r="Q56" s="11"/>
      <c r="R56" s="11"/>
      <c r="S56" s="8"/>
      <c r="T56" s="8" t="e">
        <f>IF(#REF!="","",#REF!)</f>
        <v>#REF!</v>
      </c>
      <c r="U56" s="14" t="e">
        <f>IF(#REF!="","",#REF!)</f>
        <v>#REF!</v>
      </c>
      <c r="V56" s="8"/>
      <c r="W56" s="8"/>
      <c r="X56" t="str">
        <f>IF(X20="","",X20)</f>
        <v/>
      </c>
      <c r="Y56" t="str">
        <f>IF(Y20="","",Y20)</f>
        <v/>
      </c>
      <c r="AA56" t="str">
        <f t="shared" ref="AA56:AF56" si="10">IF(Z21="","",Z21)</f>
        <v/>
      </c>
      <c r="AB56" t="str">
        <f t="shared" si="10"/>
        <v/>
      </c>
      <c r="AC56" t="str">
        <f t="shared" si="10"/>
        <v/>
      </c>
      <c r="AD56" t="str">
        <f t="shared" si="10"/>
        <v/>
      </c>
      <c r="AE56" t="str">
        <f t="shared" si="10"/>
        <v/>
      </c>
      <c r="AF56" t="str">
        <f t="shared" si="10"/>
        <v/>
      </c>
      <c r="AN56" s="11"/>
      <c r="AO56" s="11"/>
      <c r="AP56" s="8"/>
      <c r="AQ56" s="8" t="e">
        <f>IF(#REF!="","",#REF!)</f>
        <v>#REF!</v>
      </c>
      <c r="AR56" s="14" t="e">
        <f>IF(#REF!="","",#REF!)</f>
        <v>#REF!</v>
      </c>
      <c r="AS56" s="8"/>
      <c r="AV56" s="8"/>
      <c r="AW56" s="8" t="str">
        <f>IF(M21="","",M21)</f>
        <v/>
      </c>
      <c r="AX56" s="14" t="str">
        <f>IF(S21="","",S21)</f>
        <v/>
      </c>
      <c r="BA56" s="8"/>
      <c r="BB56" s="8" t="str">
        <f>IF(R21="","",R21)</f>
        <v/>
      </c>
      <c r="BC56" s="14" t="str">
        <f>IF(X21="","",X21)</f>
        <v/>
      </c>
    </row>
    <row r="57" spans="1:55" ht="24.95" customHeight="1">
      <c r="A57" s="75" t="s">
        <v>48</v>
      </c>
      <c r="B57" s="75"/>
      <c r="C57" s="9"/>
      <c r="D57" s="77">
        <f>IF(D22="","",D22)</f>
        <v>44</v>
      </c>
      <c r="E57" s="77"/>
      <c r="F57" s="73" t="str">
        <f>IF(F22="","",F22)</f>
        <v>×</v>
      </c>
      <c r="G57" s="73"/>
      <c r="H57" s="77">
        <f ca="1">IF(H22="","",H22)</f>
        <v>54</v>
      </c>
      <c r="I57" s="77"/>
      <c r="J57" s="80" t="s">
        <v>11</v>
      </c>
      <c r="K57" s="74"/>
      <c r="L57" s="66">
        <f ca="1">AX57</f>
        <v>8</v>
      </c>
      <c r="M57" s="66"/>
      <c r="N57" s="66"/>
      <c r="O57" s="65" t="str">
        <f ca="1">IF(L58=1,"＝","")</f>
        <v>＝</v>
      </c>
      <c r="P57" s="65"/>
      <c r="Q57" s="65">
        <f ca="1">IF(L58=1,L57,"")</f>
        <v>8</v>
      </c>
      <c r="R57" s="65"/>
      <c r="S57" s="16" t="e">
        <f>#REF!*#REF!</f>
        <v>#REF!</v>
      </c>
      <c r="T57" s="18" t="s">
        <v>11</v>
      </c>
      <c r="U57" s="16" t="e">
        <f>S57/GCD(S57,S58)</f>
        <v>#REF!</v>
      </c>
      <c r="V57" s="28" t="e">
        <f>IF(U58=1,"=","")</f>
        <v>#REF!</v>
      </c>
      <c r="W57" s="18" t="e">
        <f>IF(U58=1,U57,"")</f>
        <v>#REF!</v>
      </c>
      <c r="X57" s="75" t="s">
        <v>48</v>
      </c>
      <c r="Y57" s="75"/>
      <c r="Z57" s="9"/>
      <c r="AA57" s="77">
        <f>IF(AA22="","",AA22)</f>
        <v>44</v>
      </c>
      <c r="AB57" s="77"/>
      <c r="AC57" s="73" t="str">
        <f>IF(AC22="","",AC22)</f>
        <v>×</v>
      </c>
      <c r="AD57" s="73"/>
      <c r="AE57" s="77">
        <f ca="1">IF(AE22="","",AE22)</f>
        <v>27</v>
      </c>
      <c r="AF57" s="77"/>
      <c r="AG57" s="80" t="s">
        <v>11</v>
      </c>
      <c r="AH57" s="74"/>
      <c r="AI57" s="66">
        <f ca="1">BC57</f>
        <v>4</v>
      </c>
      <c r="AJ57" s="66"/>
      <c r="AK57" s="66"/>
      <c r="AL57" s="65" t="str">
        <f ca="1">IF(AI58=1,"＝","")</f>
        <v>＝</v>
      </c>
      <c r="AM57" s="65"/>
      <c r="AN57" s="65">
        <f ca="1">IF(AI58=1,AI57,"")</f>
        <v>4</v>
      </c>
      <c r="AO57" s="65"/>
      <c r="AP57" s="16" t="e">
        <f>#REF!*#REF!</f>
        <v>#REF!</v>
      </c>
      <c r="AQ57" s="18" t="s">
        <v>11</v>
      </c>
      <c r="AR57" s="16" t="e">
        <f>AP57/GCD(AP57,AP58)</f>
        <v>#REF!</v>
      </c>
      <c r="AS57" s="28" t="e">
        <f>IF(AR58=1,"=","")</f>
        <v>#REF!</v>
      </c>
      <c r="AV57" s="16">
        <f ca="1">D57*H57</f>
        <v>2376</v>
      </c>
      <c r="AW57" s="18" t="s">
        <v>11</v>
      </c>
      <c r="AX57" s="16">
        <f ca="1">AV57/GCD(AV57,AV58)</f>
        <v>8</v>
      </c>
      <c r="BA57" s="16">
        <f ca="1">AA57*AE57</f>
        <v>1188</v>
      </c>
      <c r="BB57" s="18" t="s">
        <v>11</v>
      </c>
      <c r="BC57" s="16">
        <f ca="1">BA57/GCD(BA57,BA58)</f>
        <v>4</v>
      </c>
    </row>
    <row r="58" spans="1:55" ht="24.95" customHeight="1">
      <c r="A58" s="75"/>
      <c r="B58" s="75"/>
      <c r="C58" s="9"/>
      <c r="D58" s="70">
        <f ca="1">IF(D23="","",D23)</f>
        <v>27</v>
      </c>
      <c r="E58" s="70"/>
      <c r="F58" s="73"/>
      <c r="G58" s="73"/>
      <c r="H58" s="70">
        <f>IF(H23="","",H23)</f>
        <v>11</v>
      </c>
      <c r="I58" s="70"/>
      <c r="J58" s="74"/>
      <c r="K58" s="74"/>
      <c r="L58" s="65">
        <f ca="1">AX58</f>
        <v>1</v>
      </c>
      <c r="M58" s="65"/>
      <c r="N58" s="65"/>
      <c r="O58" s="65"/>
      <c r="P58" s="65"/>
      <c r="Q58" s="65"/>
      <c r="R58" s="65"/>
      <c r="S58" s="18" t="e">
        <f>#REF!*#REF!</f>
        <v>#REF!</v>
      </c>
      <c r="T58" s="18"/>
      <c r="U58" s="16" t="e">
        <f>S58/GCD(S57,S58)</f>
        <v>#REF!</v>
      </c>
      <c r="V58" s="18"/>
      <c r="W58" s="18"/>
      <c r="X58" s="75"/>
      <c r="Y58" s="75"/>
      <c r="Z58" s="9"/>
      <c r="AA58" s="70">
        <f ca="1">IF(AA23="","",AA23)</f>
        <v>27</v>
      </c>
      <c r="AB58" s="70"/>
      <c r="AC58" s="73"/>
      <c r="AD58" s="73"/>
      <c r="AE58" s="70">
        <f>IF(AE23="","",AE23)</f>
        <v>11</v>
      </c>
      <c r="AF58" s="70"/>
      <c r="AG58" s="74"/>
      <c r="AH58" s="74"/>
      <c r="AI58" s="65">
        <f ca="1">BC58</f>
        <v>1</v>
      </c>
      <c r="AJ58" s="65"/>
      <c r="AK58" s="65"/>
      <c r="AL58" s="65"/>
      <c r="AM58" s="65"/>
      <c r="AN58" s="65"/>
      <c r="AO58" s="65"/>
      <c r="AP58" s="18" t="e">
        <f>#REF!*#REF!</f>
        <v>#REF!</v>
      </c>
      <c r="AQ58" s="18"/>
      <c r="AR58" s="16" t="e">
        <f>AP58/GCD(AP57,AP58)</f>
        <v>#REF!</v>
      </c>
      <c r="AS58" s="18"/>
      <c r="AV58" s="18">
        <f ca="1">D58*H58</f>
        <v>297</v>
      </c>
      <c r="AW58" s="18"/>
      <c r="AX58" s="16">
        <f ca="1">AV58/GCD(AV57,AV58)</f>
        <v>1</v>
      </c>
      <c r="BA58" s="18">
        <f ca="1">AA58*AE58</f>
        <v>297</v>
      </c>
      <c r="BB58" s="18"/>
      <c r="BC58" s="16">
        <f ca="1">BA58/GCD(BA57,BA58)</f>
        <v>1</v>
      </c>
    </row>
    <row r="59" spans="1:55" ht="15" customHeight="1">
      <c r="A59" t="str">
        <f>IF(A23="","",A23)</f>
        <v/>
      </c>
      <c r="B59" t="str">
        <f>IF(B23="","",B23)</f>
        <v/>
      </c>
      <c r="D59" t="str">
        <f t="shared" ref="D59:I59" si="11">IF(C24="","",C24)</f>
        <v/>
      </c>
      <c r="E59" t="str">
        <f t="shared" si="11"/>
        <v/>
      </c>
      <c r="F59" t="str">
        <f t="shared" si="11"/>
        <v/>
      </c>
      <c r="G59" t="str">
        <f t="shared" si="11"/>
        <v/>
      </c>
      <c r="H59" t="str">
        <f t="shared" si="11"/>
        <v/>
      </c>
      <c r="I59" t="str">
        <f t="shared" si="11"/>
        <v/>
      </c>
      <c r="Q59" s="11"/>
      <c r="R59" s="11"/>
      <c r="S59" s="8" t="e">
        <f>IF(#REF!="","",#REF!)</f>
        <v>#REF!</v>
      </c>
      <c r="T59" s="8" t="e">
        <f>IF(#REF!="","",#REF!)</f>
        <v>#REF!</v>
      </c>
      <c r="U59" s="14" t="e">
        <f>IF(#REF!="","",#REF!)</f>
        <v>#REF!</v>
      </c>
      <c r="V59" s="8"/>
      <c r="W59" s="8"/>
      <c r="X59" t="str">
        <f>IF(X23="","",X23)</f>
        <v/>
      </c>
      <c r="Y59" t="str">
        <f>IF(Y23="","",Y23)</f>
        <v/>
      </c>
      <c r="AA59" t="str">
        <f t="shared" ref="AA59:AF59" si="12">IF(Z24="","",Z24)</f>
        <v/>
      </c>
      <c r="AB59" t="str">
        <f t="shared" si="12"/>
        <v/>
      </c>
      <c r="AC59" t="str">
        <f t="shared" si="12"/>
        <v/>
      </c>
      <c r="AD59" t="str">
        <f t="shared" si="12"/>
        <v/>
      </c>
      <c r="AE59" t="str">
        <f t="shared" si="12"/>
        <v/>
      </c>
      <c r="AF59" t="str">
        <f t="shared" si="12"/>
        <v/>
      </c>
      <c r="AN59" s="11"/>
      <c r="AO59" s="11"/>
      <c r="AP59" s="8" t="e">
        <f>IF(#REF!="","",#REF!)</f>
        <v>#REF!</v>
      </c>
      <c r="AQ59" s="8" t="e">
        <f>IF(#REF!="","",#REF!)</f>
        <v>#REF!</v>
      </c>
      <c r="AR59" s="14" t="e">
        <f>IF(#REF!="","",#REF!)</f>
        <v>#REF!</v>
      </c>
      <c r="AS59" s="8"/>
      <c r="AV59" s="8" t="str">
        <f>IF(K24="","",K24)</f>
        <v/>
      </c>
      <c r="AW59" s="8" t="str">
        <f>IF(M24="","",M24)</f>
        <v/>
      </c>
      <c r="AX59" s="14" t="str">
        <f>IF(S24="","",S24)</f>
        <v/>
      </c>
      <c r="BA59" s="8" t="str">
        <f>IF(P24="","",P24)</f>
        <v/>
      </c>
      <c r="BB59" s="8" t="str">
        <f>IF(R24="","",R24)</f>
        <v/>
      </c>
      <c r="BC59" s="14" t="str">
        <f>IF(X24="","",X24)</f>
        <v/>
      </c>
    </row>
    <row r="60" spans="1:55" ht="24.95" customHeight="1">
      <c r="A60" s="75" t="s">
        <v>49</v>
      </c>
      <c r="B60" s="75"/>
      <c r="C60" s="9"/>
      <c r="D60" s="77">
        <f ca="1">IF(D25="","",D25)</f>
        <v>24</v>
      </c>
      <c r="E60" s="77"/>
      <c r="F60" s="73" t="str">
        <f>IF(F25="","",F25)</f>
        <v>×</v>
      </c>
      <c r="G60" s="73"/>
      <c r="H60" s="77">
        <f>IF(H25="","",H25)</f>
        <v>27</v>
      </c>
      <c r="I60" s="77"/>
      <c r="J60" s="80" t="s">
        <v>11</v>
      </c>
      <c r="K60" s="74"/>
      <c r="L60" s="66">
        <f ca="1">AX60</f>
        <v>36</v>
      </c>
      <c r="M60" s="66"/>
      <c r="N60" s="66"/>
      <c r="O60" s="65" t="str">
        <f ca="1">IF(L61=1,"＝","")</f>
        <v/>
      </c>
      <c r="P60" s="65"/>
      <c r="Q60" s="65" t="str">
        <f ca="1">IF(L61=1,L60,"")</f>
        <v/>
      </c>
      <c r="R60" s="65"/>
      <c r="S60" s="16" t="e">
        <f>#REF!*#REF!</f>
        <v>#REF!</v>
      </c>
      <c r="T60" s="18" t="s">
        <v>11</v>
      </c>
      <c r="U60" s="16" t="e">
        <f>S60/GCD(S60,S61)</f>
        <v>#REF!</v>
      </c>
      <c r="V60" s="28" t="e">
        <f>IF(U61=1,"=","")</f>
        <v>#REF!</v>
      </c>
      <c r="W60" s="18" t="e">
        <f>IF(U61=1,U60,"")</f>
        <v>#REF!</v>
      </c>
      <c r="X60" s="75" t="s">
        <v>49</v>
      </c>
      <c r="Y60" s="75"/>
      <c r="Z60" s="9"/>
      <c r="AA60" s="77">
        <f ca="1">IF(AA25="","",AA25)</f>
        <v>16</v>
      </c>
      <c r="AB60" s="77"/>
      <c r="AC60" s="73" t="str">
        <f>IF(AC25="","",AC25)</f>
        <v>×</v>
      </c>
      <c r="AD60" s="73"/>
      <c r="AE60" s="77">
        <f>IF(AE25="","",AE25)</f>
        <v>27</v>
      </c>
      <c r="AF60" s="77"/>
      <c r="AG60" s="80" t="s">
        <v>11</v>
      </c>
      <c r="AH60" s="74"/>
      <c r="AI60" s="66">
        <f ca="1">BC60</f>
        <v>12</v>
      </c>
      <c r="AJ60" s="66"/>
      <c r="AK60" s="66"/>
      <c r="AL60" s="65" t="str">
        <f ca="1">IF(AI61=1,"＝","")</f>
        <v/>
      </c>
      <c r="AM60" s="65"/>
      <c r="AN60" s="65" t="str">
        <f ca="1">IF(AI61=1,AI60,"")</f>
        <v/>
      </c>
      <c r="AO60" s="65"/>
      <c r="AP60" s="16" t="e">
        <f>#REF!*#REF!</f>
        <v>#REF!</v>
      </c>
      <c r="AQ60" s="18" t="s">
        <v>11</v>
      </c>
      <c r="AR60" s="16" t="e">
        <f>AP60/GCD(AP60,AP61)</f>
        <v>#REF!</v>
      </c>
      <c r="AS60" s="28" t="e">
        <f>IF(AR61=1,"=","")</f>
        <v>#REF!</v>
      </c>
      <c r="AV60" s="16">
        <f ca="1">D60*H60</f>
        <v>648</v>
      </c>
      <c r="AW60" s="18" t="s">
        <v>11</v>
      </c>
      <c r="AX60" s="16">
        <f ca="1">AV60/GCD(AV60,AV61)</f>
        <v>36</v>
      </c>
      <c r="BA60" s="16">
        <f ca="1">AA60*AE60</f>
        <v>432</v>
      </c>
      <c r="BB60" s="18" t="s">
        <v>11</v>
      </c>
      <c r="BC60" s="16">
        <f ca="1">BA60/GCD(BA60,BA61)</f>
        <v>12</v>
      </c>
    </row>
    <row r="61" spans="1:55" ht="24.95" customHeight="1">
      <c r="A61" s="75"/>
      <c r="B61" s="75"/>
      <c r="C61" s="9"/>
      <c r="D61" s="70">
        <f>IF(D26="","",D26)</f>
        <v>45</v>
      </c>
      <c r="E61" s="70"/>
      <c r="F61" s="73"/>
      <c r="G61" s="73"/>
      <c r="H61" s="70">
        <f ca="1">IF(H26="","",H26)</f>
        <v>14</v>
      </c>
      <c r="I61" s="70"/>
      <c r="J61" s="74"/>
      <c r="K61" s="74"/>
      <c r="L61" s="65">
        <f ca="1">AX61</f>
        <v>35</v>
      </c>
      <c r="M61" s="65"/>
      <c r="N61" s="65"/>
      <c r="O61" s="65"/>
      <c r="P61" s="65"/>
      <c r="Q61" s="65"/>
      <c r="R61" s="65"/>
      <c r="S61" s="18" t="e">
        <f>#REF!*#REF!</f>
        <v>#REF!</v>
      </c>
      <c r="T61" s="18"/>
      <c r="U61" s="16" t="e">
        <f>S61/GCD(S60,S61)</f>
        <v>#REF!</v>
      </c>
      <c r="V61" s="18"/>
      <c r="W61" s="18"/>
      <c r="X61" s="75"/>
      <c r="Y61" s="75"/>
      <c r="Z61" s="9"/>
      <c r="AA61" s="70">
        <f>IF(AA26="","",AA26)</f>
        <v>45</v>
      </c>
      <c r="AB61" s="70"/>
      <c r="AC61" s="73"/>
      <c r="AD61" s="73"/>
      <c r="AE61" s="70">
        <f ca="1">IF(AE26="","",AE26)</f>
        <v>4</v>
      </c>
      <c r="AF61" s="70"/>
      <c r="AG61" s="74"/>
      <c r="AH61" s="74"/>
      <c r="AI61" s="65">
        <f ca="1">BC61</f>
        <v>5</v>
      </c>
      <c r="AJ61" s="65"/>
      <c r="AK61" s="65"/>
      <c r="AL61" s="65"/>
      <c r="AM61" s="65"/>
      <c r="AN61" s="65"/>
      <c r="AO61" s="65"/>
      <c r="AP61" s="18" t="e">
        <f>#REF!*#REF!</f>
        <v>#REF!</v>
      </c>
      <c r="AQ61" s="18"/>
      <c r="AR61" s="16" t="e">
        <f>AP61/GCD(AP60,AP61)</f>
        <v>#REF!</v>
      </c>
      <c r="AS61" s="18"/>
      <c r="AV61" s="18">
        <f ca="1">D61*H61</f>
        <v>630</v>
      </c>
      <c r="AW61" s="18"/>
      <c r="AX61" s="16">
        <f ca="1">AV61/GCD(AV60,AV61)</f>
        <v>35</v>
      </c>
      <c r="BA61" s="18">
        <f ca="1">AA61*AE61</f>
        <v>180</v>
      </c>
      <c r="BB61" s="18"/>
      <c r="BC61" s="16">
        <f ca="1">BA61/GCD(BA60,BA61)</f>
        <v>5</v>
      </c>
    </row>
    <row r="62" spans="1:55" ht="15" customHeight="1">
      <c r="A62" t="str">
        <f>IF(A26="","",A26)</f>
        <v/>
      </c>
      <c r="B62" t="str">
        <f>IF(B26="","",B26)</f>
        <v/>
      </c>
      <c r="D62" t="str">
        <f t="shared" ref="D62:I62" si="13">IF(C27="","",C27)</f>
        <v/>
      </c>
      <c r="E62" t="str">
        <f t="shared" si="13"/>
        <v/>
      </c>
      <c r="F62" t="str">
        <f t="shared" si="13"/>
        <v/>
      </c>
      <c r="G62" t="str">
        <f t="shared" si="13"/>
        <v/>
      </c>
      <c r="H62" t="str">
        <f t="shared" si="13"/>
        <v/>
      </c>
      <c r="I62" t="str">
        <f t="shared" si="13"/>
        <v/>
      </c>
      <c r="Q62" s="11"/>
      <c r="R62" s="11"/>
      <c r="S62" s="8" t="e">
        <f>IF(#REF!="","",#REF!)</f>
        <v>#REF!</v>
      </c>
      <c r="T62" s="8" t="e">
        <f>IF(#REF!="","",#REF!)</f>
        <v>#REF!</v>
      </c>
      <c r="U62" s="14" t="e">
        <f>IF(#REF!="","",#REF!)</f>
        <v>#REF!</v>
      </c>
      <c r="V62" s="8"/>
      <c r="W62" s="8"/>
      <c r="X62" t="str">
        <f>IF(X26="","",X26)</f>
        <v/>
      </c>
      <c r="Y62" t="str">
        <f>IF(Y26="","",Y26)</f>
        <v/>
      </c>
      <c r="AA62" t="str">
        <f t="shared" ref="AA62:AF62" si="14">IF(Z27="","",Z27)</f>
        <v/>
      </c>
      <c r="AB62" t="str">
        <f t="shared" si="14"/>
        <v/>
      </c>
      <c r="AC62" t="str">
        <f t="shared" si="14"/>
        <v/>
      </c>
      <c r="AD62" t="str">
        <f t="shared" si="14"/>
        <v/>
      </c>
      <c r="AE62" t="str">
        <f t="shared" si="14"/>
        <v/>
      </c>
      <c r="AF62" t="str">
        <f t="shared" si="14"/>
        <v/>
      </c>
      <c r="AN62" s="11"/>
      <c r="AO62" s="11"/>
      <c r="AP62" s="8" t="e">
        <f>IF(#REF!="","",#REF!)</f>
        <v>#REF!</v>
      </c>
      <c r="AQ62" s="8" t="e">
        <f>IF(#REF!="","",#REF!)</f>
        <v>#REF!</v>
      </c>
      <c r="AR62" s="14" t="e">
        <f>IF(#REF!="","",#REF!)</f>
        <v>#REF!</v>
      </c>
      <c r="AS62" s="8"/>
      <c r="AV62" s="8" t="str">
        <f>IF(K27="","",K27)</f>
        <v/>
      </c>
      <c r="AW62" s="8" t="str">
        <f>IF(M27="","",M27)</f>
        <v/>
      </c>
      <c r="AX62" s="14" t="str">
        <f>IF(S27="","",S27)</f>
        <v/>
      </c>
      <c r="BA62" s="8" t="str">
        <f>IF(P27="","",P27)</f>
        <v/>
      </c>
      <c r="BB62" s="8" t="str">
        <f>IF(R27="","",R27)</f>
        <v/>
      </c>
      <c r="BC62" s="14" t="str">
        <f>IF(X27="","",X27)</f>
        <v>⑨</v>
      </c>
    </row>
    <row r="63" spans="1:55" ht="24.95" customHeight="1">
      <c r="A63" s="75" t="s">
        <v>50</v>
      </c>
      <c r="B63" s="75"/>
      <c r="C63" s="9"/>
      <c r="D63" s="77">
        <f>IF(D28="","",D28)</f>
        <v>39</v>
      </c>
      <c r="E63" s="77"/>
      <c r="F63" s="73" t="str">
        <f>IF(F28="","",F28)</f>
        <v>×</v>
      </c>
      <c r="G63" s="73"/>
      <c r="H63" s="77">
        <f ca="1">IF(H28="","",H28)</f>
        <v>45</v>
      </c>
      <c r="I63" s="77"/>
      <c r="J63" s="80" t="s">
        <v>11</v>
      </c>
      <c r="K63" s="74"/>
      <c r="L63" s="66">
        <f ca="1">AX63</f>
        <v>39</v>
      </c>
      <c r="M63" s="66"/>
      <c r="N63" s="66"/>
      <c r="O63" s="65" t="str">
        <f ca="1">IF(L64=1,"＝","")</f>
        <v/>
      </c>
      <c r="P63" s="65"/>
      <c r="Q63" s="65" t="str">
        <f ca="1">IF(L64=1,L63,"")</f>
        <v/>
      </c>
      <c r="R63" s="65"/>
      <c r="S63" s="16" t="e">
        <f>#REF!*#REF!</f>
        <v>#REF!</v>
      </c>
      <c r="T63" s="18" t="s">
        <v>11</v>
      </c>
      <c r="U63" s="16" t="e">
        <f>S63/GCD(S63,S64)</f>
        <v>#REF!</v>
      </c>
      <c r="V63" s="28" t="e">
        <f>IF(U64=1,"=","")</f>
        <v>#REF!</v>
      </c>
      <c r="W63" s="18" t="e">
        <f>IF(U64=1,U63,"")</f>
        <v>#REF!</v>
      </c>
      <c r="X63" s="75" t="s">
        <v>50</v>
      </c>
      <c r="Y63" s="75"/>
      <c r="Z63" s="9"/>
      <c r="AA63" s="77">
        <f>IF(AA28="","",AA28)</f>
        <v>39</v>
      </c>
      <c r="AB63" s="77"/>
      <c r="AC63" s="73" t="str">
        <f>IF(AC28="","",AC28)</f>
        <v>×</v>
      </c>
      <c r="AD63" s="73"/>
      <c r="AE63" s="77">
        <f ca="1">IF(AE28="","",AE28)</f>
        <v>5</v>
      </c>
      <c r="AF63" s="77"/>
      <c r="AG63" s="80" t="s">
        <v>11</v>
      </c>
      <c r="AH63" s="74"/>
      <c r="AI63" s="66">
        <f ca="1">BC63</f>
        <v>13</v>
      </c>
      <c r="AJ63" s="66"/>
      <c r="AK63" s="66"/>
      <c r="AL63" s="65" t="str">
        <f ca="1">IF(AI64=1,"＝","")</f>
        <v/>
      </c>
      <c r="AM63" s="65"/>
      <c r="AN63" s="65" t="str">
        <f ca="1">IF(AI64=1,AI63,"")</f>
        <v/>
      </c>
      <c r="AO63" s="65"/>
      <c r="AP63" s="16" t="e">
        <f>#REF!*#REF!</f>
        <v>#REF!</v>
      </c>
      <c r="AQ63" s="18" t="s">
        <v>11</v>
      </c>
      <c r="AR63" s="16" t="e">
        <f>AP63/GCD(AP63,AP64)</f>
        <v>#REF!</v>
      </c>
      <c r="AS63" s="28" t="e">
        <f>IF(AR64=1,"=","")</f>
        <v>#REF!</v>
      </c>
      <c r="AV63" s="16">
        <f ca="1">D63*H63</f>
        <v>1755</v>
      </c>
      <c r="AW63" s="18" t="s">
        <v>11</v>
      </c>
      <c r="AX63" s="16">
        <f ca="1">AV63/GCD(AV63,AV64)</f>
        <v>39</v>
      </c>
      <c r="BA63" s="16">
        <f ca="1">AA63*AE63</f>
        <v>195</v>
      </c>
      <c r="BB63" s="18" t="s">
        <v>11</v>
      </c>
      <c r="BC63" s="16">
        <f ca="1">BA63/GCD(BA63,BA64)</f>
        <v>13</v>
      </c>
    </row>
    <row r="64" spans="1:55" ht="24.95" customHeight="1">
      <c r="A64" s="75"/>
      <c r="B64" s="75"/>
      <c r="C64" s="9"/>
      <c r="D64" s="70">
        <f ca="1">IF(D29="","",D29)</f>
        <v>30</v>
      </c>
      <c r="E64" s="70"/>
      <c r="F64" s="73"/>
      <c r="G64" s="73"/>
      <c r="H64" s="70">
        <f>IF(H29="","",H29)</f>
        <v>42</v>
      </c>
      <c r="I64" s="70"/>
      <c r="J64" s="74"/>
      <c r="K64" s="74"/>
      <c r="L64" s="65">
        <f ca="1">AX64</f>
        <v>28</v>
      </c>
      <c r="M64" s="65"/>
      <c r="N64" s="65"/>
      <c r="O64" s="65"/>
      <c r="P64" s="65"/>
      <c r="Q64" s="65"/>
      <c r="R64" s="65"/>
      <c r="S64" s="18" t="e">
        <f>#REF!*#REF!</f>
        <v>#REF!</v>
      </c>
      <c r="T64" s="18"/>
      <c r="U64" s="16" t="e">
        <f>S64/GCD(S63,S64)</f>
        <v>#REF!</v>
      </c>
      <c r="V64" s="18"/>
      <c r="W64" s="18"/>
      <c r="X64" s="75"/>
      <c r="Y64" s="75"/>
      <c r="Z64" s="9"/>
      <c r="AA64" s="70">
        <f ca="1">IF(AA29="","",AA29)</f>
        <v>10</v>
      </c>
      <c r="AB64" s="70"/>
      <c r="AC64" s="73"/>
      <c r="AD64" s="73"/>
      <c r="AE64" s="70">
        <f>IF(AE29="","",AE29)</f>
        <v>42</v>
      </c>
      <c r="AF64" s="70"/>
      <c r="AG64" s="74"/>
      <c r="AH64" s="74"/>
      <c r="AI64" s="65">
        <f ca="1">BC64</f>
        <v>28</v>
      </c>
      <c r="AJ64" s="65"/>
      <c r="AK64" s="65"/>
      <c r="AL64" s="65"/>
      <c r="AM64" s="65"/>
      <c r="AN64" s="65"/>
      <c r="AO64" s="65"/>
      <c r="AP64" s="18" t="e">
        <f>#REF!*#REF!</f>
        <v>#REF!</v>
      </c>
      <c r="AQ64" s="18"/>
      <c r="AR64" s="16" t="e">
        <f>AP64/GCD(AP63,AP64)</f>
        <v>#REF!</v>
      </c>
      <c r="AS64" s="18"/>
      <c r="AV64" s="18">
        <f ca="1">D64*H64</f>
        <v>1260</v>
      </c>
      <c r="AW64" s="18"/>
      <c r="AX64" s="16">
        <f ca="1">AV64/GCD(AV63,AV64)</f>
        <v>28</v>
      </c>
      <c r="BA64" s="18">
        <f ca="1">AA64*AE64</f>
        <v>420</v>
      </c>
      <c r="BB64" s="18"/>
      <c r="BC64" s="16">
        <f ca="1">BA64/GCD(BA63,BA64)</f>
        <v>28</v>
      </c>
    </row>
    <row r="65" spans="1:55" ht="15" customHeight="1">
      <c r="A65" t="str">
        <f>IF(A29="","",A29)</f>
        <v/>
      </c>
      <c r="B65" t="str">
        <f>IF(B29="","",B29)</f>
        <v/>
      </c>
      <c r="D65" t="str">
        <f t="shared" ref="D65:I65" si="15">IF(C30="","",C30)</f>
        <v/>
      </c>
      <c r="E65" t="str">
        <f t="shared" si="15"/>
        <v/>
      </c>
      <c r="F65" t="str">
        <f t="shared" si="15"/>
        <v/>
      </c>
      <c r="G65" t="str">
        <f t="shared" si="15"/>
        <v/>
      </c>
      <c r="H65" t="str">
        <f t="shared" si="15"/>
        <v/>
      </c>
      <c r="I65" t="str">
        <f t="shared" si="15"/>
        <v/>
      </c>
      <c r="Q65" s="11"/>
      <c r="R65" s="11"/>
      <c r="S65" s="8" t="e">
        <f>IF(#REF!="","",#REF!)</f>
        <v>#REF!</v>
      </c>
      <c r="T65" s="8" t="e">
        <f>IF(#REF!="","",#REF!)</f>
        <v>#REF!</v>
      </c>
      <c r="U65" s="14" t="e">
        <f>IF(#REF!="","",#REF!)</f>
        <v>#REF!</v>
      </c>
      <c r="V65" s="8"/>
      <c r="W65" s="8"/>
      <c r="X65" t="str">
        <f>IF(X29="","",X29)</f>
        <v/>
      </c>
      <c r="Y65" t="str">
        <f>IF(Y29="","",Y29)</f>
        <v/>
      </c>
      <c r="AA65" t="str">
        <f t="shared" ref="AA65:AF65" si="16">IF(Z30="","",Z30)</f>
        <v/>
      </c>
      <c r="AB65" t="str">
        <f t="shared" si="16"/>
        <v/>
      </c>
      <c r="AC65" t="str">
        <f t="shared" si="16"/>
        <v/>
      </c>
      <c r="AD65" t="str">
        <f t="shared" si="16"/>
        <v/>
      </c>
      <c r="AE65" t="str">
        <f t="shared" si="16"/>
        <v/>
      </c>
      <c r="AF65" t="str">
        <f t="shared" si="16"/>
        <v/>
      </c>
      <c r="AN65" s="11"/>
      <c r="AO65" s="11"/>
      <c r="AP65" s="8" t="e">
        <f>IF(#REF!="","",#REF!)</f>
        <v>#REF!</v>
      </c>
      <c r="AQ65" s="8" t="e">
        <f>IF(#REF!="","",#REF!)</f>
        <v>#REF!</v>
      </c>
      <c r="AR65" s="14" t="e">
        <f>IF(#REF!="","",#REF!)</f>
        <v>#REF!</v>
      </c>
      <c r="AS65" s="8"/>
      <c r="AV65" s="8" t="str">
        <f>IF(K30="","",K30)</f>
        <v/>
      </c>
      <c r="AW65" s="8" t="str">
        <f>IF(M30="","",M30)</f>
        <v/>
      </c>
      <c r="AX65" s="14" t="str">
        <f>IF(S30="","",S30)</f>
        <v/>
      </c>
      <c r="BA65" s="8" t="str">
        <f>IF(P30="","",P30)</f>
        <v/>
      </c>
      <c r="BB65" s="8" t="str">
        <f>IF(R30="","",R30)</f>
        <v/>
      </c>
      <c r="BC65" s="14" t="str">
        <f>IF(X30="","",X30)</f>
        <v/>
      </c>
    </row>
    <row r="66" spans="1:55" ht="24.95" customHeight="1">
      <c r="A66" s="75" t="s">
        <v>51</v>
      </c>
      <c r="B66" s="75"/>
      <c r="C66" s="9"/>
      <c r="D66" s="77">
        <f ca="1">IF(D31="","",D31)</f>
        <v>8</v>
      </c>
      <c r="E66" s="77"/>
      <c r="F66" s="73" t="str">
        <f>IF(F31="","",F31)</f>
        <v>×</v>
      </c>
      <c r="G66" s="73"/>
      <c r="H66" s="77">
        <f ca="1">IF(H31="","",H31)</f>
        <v>9</v>
      </c>
      <c r="I66" s="77"/>
      <c r="J66" s="80" t="s">
        <v>11</v>
      </c>
      <c r="K66" s="74"/>
      <c r="L66" s="66">
        <f ca="1">AX66</f>
        <v>9</v>
      </c>
      <c r="M66" s="66"/>
      <c r="N66" s="66"/>
      <c r="O66" s="65" t="str">
        <f ca="1">IF(L67=1,"＝","")</f>
        <v>＝</v>
      </c>
      <c r="P66" s="65"/>
      <c r="Q66" s="65">
        <f ca="1">IF(L67=1,L66,"")</f>
        <v>9</v>
      </c>
      <c r="R66" s="65"/>
      <c r="S66" s="16" t="e">
        <f>#REF!*#REF!</f>
        <v>#REF!</v>
      </c>
      <c r="T66" s="18" t="s">
        <v>11</v>
      </c>
      <c r="U66" s="16" t="e">
        <f>S66/GCD(S66,S67)</f>
        <v>#REF!</v>
      </c>
      <c r="V66" s="28" t="e">
        <f>IF(U67=1,"=","")</f>
        <v>#REF!</v>
      </c>
      <c r="W66" s="18" t="e">
        <f>IF(U67=1,U66,"")</f>
        <v>#REF!</v>
      </c>
      <c r="X66" s="75" t="s">
        <v>51</v>
      </c>
      <c r="Y66" s="75"/>
      <c r="Z66" s="9"/>
      <c r="AA66" s="77">
        <f ca="1">IF(AA31="","",AA31)</f>
        <v>5</v>
      </c>
      <c r="AB66" s="77"/>
      <c r="AC66" s="67" t="str">
        <f>IF(AC31="","",AC31)</f>
        <v>×</v>
      </c>
      <c r="AD66" s="67"/>
      <c r="AE66" s="77">
        <f ca="1">IF(AE31="","",AE31)</f>
        <v>10</v>
      </c>
      <c r="AF66" s="77"/>
      <c r="AG66" s="80" t="s">
        <v>11</v>
      </c>
      <c r="AH66" s="80"/>
      <c r="AI66" s="66">
        <f ca="1">BC66</f>
        <v>50</v>
      </c>
      <c r="AJ66" s="66"/>
      <c r="AK66" s="66"/>
      <c r="AL66" s="65" t="str">
        <f ca="1">IF(AI67=1,"＝","")</f>
        <v/>
      </c>
      <c r="AM66" s="65"/>
      <c r="AN66" s="65" t="str">
        <f ca="1">IF(AI67=1,AI66,"")</f>
        <v/>
      </c>
      <c r="AO66" s="65"/>
      <c r="AP66" s="16" t="e">
        <f>#REF!*#REF!</f>
        <v>#REF!</v>
      </c>
      <c r="AQ66" s="18" t="s">
        <v>11</v>
      </c>
      <c r="AR66" s="16" t="e">
        <f>AP66/GCD(AP66,AP67)</f>
        <v>#REF!</v>
      </c>
      <c r="AS66" s="28" t="e">
        <f>IF(AR67=1,"=","")</f>
        <v>#REF!</v>
      </c>
      <c r="AV66" s="16">
        <f ca="1">D66*H66</f>
        <v>72</v>
      </c>
      <c r="AW66" s="18" t="s">
        <v>11</v>
      </c>
      <c r="AX66" s="16">
        <f ca="1">AV66/GCD(AV66,AV67)</f>
        <v>9</v>
      </c>
      <c r="BA66" s="16">
        <f ca="1">AA66*AE66</f>
        <v>50</v>
      </c>
      <c r="BB66" s="18" t="s">
        <v>11</v>
      </c>
      <c r="BC66" s="16">
        <f ca="1">BA66/GCD(BA66,BA67)</f>
        <v>50</v>
      </c>
    </row>
    <row r="67" spans="1:55" ht="24.95" customHeight="1">
      <c r="A67" s="75"/>
      <c r="B67" s="75"/>
      <c r="C67" s="9"/>
      <c r="D67" s="67"/>
      <c r="E67" s="67"/>
      <c r="F67" s="73"/>
      <c r="G67" s="73"/>
      <c r="H67" s="70">
        <f ca="1">IF(H32="","",H32)</f>
        <v>8</v>
      </c>
      <c r="I67" s="70"/>
      <c r="J67" s="74"/>
      <c r="K67" s="74"/>
      <c r="L67" s="65">
        <f ca="1">AX67</f>
        <v>1</v>
      </c>
      <c r="M67" s="65"/>
      <c r="N67" s="65"/>
      <c r="O67" s="65"/>
      <c r="P67" s="65"/>
      <c r="Q67" s="65"/>
      <c r="R67" s="65"/>
      <c r="S67" s="18" t="e">
        <f>1*#REF!</f>
        <v>#REF!</v>
      </c>
      <c r="T67" s="8" t="e">
        <f>IF(#REF!="","",#REF!)</f>
        <v>#REF!</v>
      </c>
      <c r="U67" s="16" t="e">
        <f>S67/GCD(S66,S67)</f>
        <v>#REF!</v>
      </c>
      <c r="V67" s="18"/>
      <c r="W67" s="18"/>
      <c r="X67" s="75"/>
      <c r="Y67" s="75"/>
      <c r="Z67" s="9"/>
      <c r="AA67" s="67"/>
      <c r="AB67" s="67"/>
      <c r="AC67" s="67"/>
      <c r="AD67" s="67"/>
      <c r="AE67" s="70">
        <f ca="1">IF(AE32="","",AE32)</f>
        <v>9</v>
      </c>
      <c r="AF67" s="70"/>
      <c r="AG67" s="80"/>
      <c r="AH67" s="80"/>
      <c r="AI67" s="69">
        <f ca="1">BC67</f>
        <v>9</v>
      </c>
      <c r="AJ67" s="69"/>
      <c r="AK67" s="69"/>
      <c r="AL67" s="65"/>
      <c r="AM67" s="65"/>
      <c r="AN67" s="65"/>
      <c r="AO67" s="65"/>
      <c r="AP67" s="18" t="e">
        <f>1*#REF!</f>
        <v>#REF!</v>
      </c>
      <c r="AQ67" s="8" t="e">
        <f>IF(#REF!="","",#REF!)</f>
        <v>#REF!</v>
      </c>
      <c r="AR67" s="16" t="e">
        <f>AP67/GCD(AP66,AP67)</f>
        <v>#REF!</v>
      </c>
      <c r="AS67" s="18"/>
      <c r="AV67" s="18">
        <f ca="1">1*H67</f>
        <v>8</v>
      </c>
      <c r="AW67" s="8" t="str">
        <f>IF(M32="","",M32)</f>
        <v/>
      </c>
      <c r="AX67" s="16">
        <f ca="1">AV67/GCD(AV66,AV67)</f>
        <v>1</v>
      </c>
      <c r="BA67" s="18">
        <f ca="1">1*AE67</f>
        <v>9</v>
      </c>
      <c r="BB67" s="8" t="str">
        <f>IF(R32="","",R32)</f>
        <v/>
      </c>
      <c r="BC67" s="16">
        <f ca="1">BA67/GCD(BA66,BA67)</f>
        <v>9</v>
      </c>
    </row>
    <row r="68" spans="1:55" ht="15" customHeight="1">
      <c r="A68" t="s">
        <v>9</v>
      </c>
      <c r="B68" t="str">
        <f>IF(B34="","",B34)</f>
        <v/>
      </c>
      <c r="C68" t="str">
        <f>IF(C34="","",C34)</f>
        <v/>
      </c>
      <c r="E68" t="s">
        <v>9</v>
      </c>
      <c r="F68" t="str">
        <f t="shared" ref="F68:N68" si="17">IF(F35="","",F35)</f>
        <v/>
      </c>
      <c r="G68" t="str">
        <f t="shared" si="17"/>
        <v/>
      </c>
      <c r="H68" t="str">
        <f t="shared" si="17"/>
        <v/>
      </c>
      <c r="I68" t="str">
        <f t="shared" si="17"/>
        <v/>
      </c>
      <c r="J68" t="str">
        <f t="shared" si="17"/>
        <v/>
      </c>
      <c r="K68" t="str">
        <f t="shared" si="17"/>
        <v/>
      </c>
      <c r="L68" t="str">
        <f t="shared" si="17"/>
        <v/>
      </c>
      <c r="M68" t="str">
        <f t="shared" si="17"/>
        <v/>
      </c>
      <c r="N68" t="str">
        <f t="shared" si="17"/>
        <v/>
      </c>
      <c r="O68" t="str">
        <f>IF(O34="","",O34)</f>
        <v/>
      </c>
      <c r="P68" t="str">
        <f>IF(P34="","",P34)</f>
        <v/>
      </c>
      <c r="Q68" s="11" t="str">
        <f>IF(Q34="","",Q34)</f>
        <v/>
      </c>
      <c r="R68" s="11" t="str">
        <f>IF(R34="","",R34)</f>
        <v/>
      </c>
      <c r="S68" s="8"/>
      <c r="T68" s="14"/>
      <c r="U68" s="8"/>
      <c r="V68" s="8"/>
      <c r="W68" s="8"/>
      <c r="X68" t="s">
        <v>9</v>
      </c>
      <c r="Y68" t="str">
        <f>IF(Y34="","",Y34)</f>
        <v/>
      </c>
      <c r="Z68" t="str">
        <f>IF(Z34="","",Z34)</f>
        <v/>
      </c>
      <c r="AB68" s="3" t="s">
        <v>9</v>
      </c>
      <c r="AC68" t="str">
        <f t="shared" ref="AC68:AK68" si="18">IF(AC35="","",AC35)</f>
        <v/>
      </c>
      <c r="AD68" t="str">
        <f t="shared" si="18"/>
        <v/>
      </c>
      <c r="AE68" t="str">
        <f t="shared" si="18"/>
        <v/>
      </c>
      <c r="AF68" t="str">
        <f t="shared" si="18"/>
        <v/>
      </c>
      <c r="AG68" t="str">
        <f t="shared" si="18"/>
        <v/>
      </c>
      <c r="AH68" t="str">
        <f t="shared" si="18"/>
        <v/>
      </c>
      <c r="AI68" t="str">
        <f t="shared" si="18"/>
        <v/>
      </c>
      <c r="AJ68" t="str">
        <f t="shared" si="18"/>
        <v/>
      </c>
      <c r="AK68" t="str">
        <f t="shared" si="18"/>
        <v/>
      </c>
      <c r="AL68" t="str">
        <f>IF(AL34="","",AL34)</f>
        <v/>
      </c>
      <c r="AM68" t="str">
        <f>IF(AM34="","",AM34)</f>
        <v/>
      </c>
      <c r="AN68" s="11" t="str">
        <f>IF(AN34="","",AN34)</f>
        <v/>
      </c>
      <c r="AO68" s="11" t="str">
        <f>IF(AO34="","",AO34)</f>
        <v/>
      </c>
      <c r="AP68" s="8"/>
      <c r="AQ68" s="14"/>
      <c r="AR68" s="8"/>
      <c r="AS68" s="8"/>
      <c r="AV68" s="8"/>
      <c r="AW68" s="14"/>
      <c r="AX68" s="8"/>
      <c r="BA68" s="8"/>
      <c r="BB68" s="14"/>
      <c r="BC68" s="8"/>
    </row>
    <row r="69" spans="1:55" ht="24.95" customHeight="1">
      <c r="A69" s="75" t="s">
        <v>52</v>
      </c>
      <c r="B69" s="75"/>
      <c r="C69" s="75"/>
      <c r="D69" s="77">
        <f ca="1">IF(E34="","",E34)</f>
        <v>3</v>
      </c>
      <c r="E69" s="77"/>
      <c r="F69" s="73" t="str">
        <f>IF(G34="","",G34)</f>
        <v>×</v>
      </c>
      <c r="G69" s="73"/>
      <c r="H69" s="67">
        <f ca="1">IF(I34="","",I34)</f>
        <v>9</v>
      </c>
      <c r="I69" s="67"/>
      <c r="J69" s="80" t="s">
        <v>11</v>
      </c>
      <c r="K69" s="74"/>
      <c r="L69" s="66">
        <f ca="1">AX69</f>
        <v>27</v>
      </c>
      <c r="M69" s="66"/>
      <c r="N69" s="66"/>
      <c r="O69" s="65" t="str">
        <f ca="1">IF(L70=1,"＝","")</f>
        <v/>
      </c>
      <c r="P69" s="65"/>
      <c r="Q69" s="65" t="str">
        <f ca="1">IF(L70=1,L69,"")</f>
        <v/>
      </c>
      <c r="R69" s="65"/>
      <c r="S69" s="16" t="e">
        <f>#REF!*#REF!</f>
        <v>#REF!</v>
      </c>
      <c r="T69" s="18" t="s">
        <v>11</v>
      </c>
      <c r="U69" s="16" t="e">
        <f>S69/GCD(S69,S70)</f>
        <v>#REF!</v>
      </c>
      <c r="V69" s="28" t="e">
        <f>IF(U70=1,"=","")</f>
        <v>#REF!</v>
      </c>
      <c r="W69" s="18" t="e">
        <f>IF(U70=1,U69,"")</f>
        <v>#REF!</v>
      </c>
      <c r="X69" s="75" t="s">
        <v>52</v>
      </c>
      <c r="Y69" s="75"/>
      <c r="Z69" s="75"/>
      <c r="AA69" s="77">
        <f ca="1">IF(AB34="","",AB34)</f>
        <v>5</v>
      </c>
      <c r="AB69" s="77"/>
      <c r="AC69" s="73" t="str">
        <f>IF(AD34="","",AD34)</f>
        <v>×</v>
      </c>
      <c r="AD69" s="73"/>
      <c r="AE69" s="67">
        <f ca="1">IF(AF34="","",AF34)</f>
        <v>2</v>
      </c>
      <c r="AF69" s="67"/>
      <c r="AG69" s="80" t="s">
        <v>11</v>
      </c>
      <c r="AH69" s="80"/>
      <c r="AI69" s="66">
        <f ca="1">BC69</f>
        <v>5</v>
      </c>
      <c r="AJ69" s="66"/>
      <c r="AK69" s="66"/>
      <c r="AL69" s="65" t="str">
        <f ca="1">IF(AI70=1,"＝","")</f>
        <v/>
      </c>
      <c r="AM69" s="65"/>
      <c r="AN69" s="65" t="str">
        <f ca="1">IF(AI70=1,AI69,"")</f>
        <v/>
      </c>
      <c r="AO69" s="65"/>
      <c r="AP69" s="16" t="e">
        <f>#REF!*#REF!</f>
        <v>#REF!</v>
      </c>
      <c r="AQ69" s="18" t="s">
        <v>11</v>
      </c>
      <c r="AR69" s="16" t="e">
        <f>AP69/GCD(AP69,AP70)</f>
        <v>#REF!</v>
      </c>
      <c r="AS69" s="28" t="e">
        <f>IF(AR70=1,"=","")</f>
        <v>#REF!</v>
      </c>
      <c r="AV69" s="16">
        <f ca="1">D69*H69</f>
        <v>27</v>
      </c>
      <c r="AW69" s="18" t="s">
        <v>11</v>
      </c>
      <c r="AX69" s="16">
        <f ca="1">AV69/GCD(AV69,AV70)</f>
        <v>27</v>
      </c>
      <c r="BA69" s="16">
        <f ca="1">AA69*AE69</f>
        <v>10</v>
      </c>
      <c r="BB69" s="18" t="s">
        <v>11</v>
      </c>
      <c r="BC69" s="16">
        <f ca="1">BA69/GCD(BA69,BA70)</f>
        <v>5</v>
      </c>
    </row>
    <row r="70" spans="1:55" ht="24.95" customHeight="1">
      <c r="A70" s="75"/>
      <c r="B70" s="75"/>
      <c r="C70" s="75"/>
      <c r="D70" s="70">
        <f ca="1">IF(E35="","",E35)</f>
        <v>2</v>
      </c>
      <c r="E70" s="70"/>
      <c r="F70" s="73"/>
      <c r="G70" s="73"/>
      <c r="H70" s="67"/>
      <c r="I70" s="67"/>
      <c r="J70" s="74"/>
      <c r="K70" s="74"/>
      <c r="L70" s="65">
        <f ca="1">AX70</f>
        <v>2</v>
      </c>
      <c r="M70" s="65"/>
      <c r="N70" s="65"/>
      <c r="O70" s="65"/>
      <c r="P70" s="65"/>
      <c r="Q70" s="65"/>
      <c r="R70" s="65"/>
      <c r="S70" s="18" t="e">
        <f>#REF!*1</f>
        <v>#REF!</v>
      </c>
      <c r="T70" s="18"/>
      <c r="U70" s="16" t="e">
        <f>S70/GCD(S69,S70)</f>
        <v>#REF!</v>
      </c>
      <c r="V70" s="18"/>
      <c r="W70" s="18"/>
      <c r="X70" s="75"/>
      <c r="Y70" s="75"/>
      <c r="Z70" s="75"/>
      <c r="AA70" s="70">
        <f ca="1">IF(AB35="","",AB35)</f>
        <v>4</v>
      </c>
      <c r="AB70" s="70"/>
      <c r="AC70" s="73"/>
      <c r="AD70" s="73"/>
      <c r="AE70" s="67"/>
      <c r="AF70" s="67"/>
      <c r="AG70" s="80"/>
      <c r="AH70" s="80"/>
      <c r="AI70" s="69">
        <f ca="1">BC70</f>
        <v>2</v>
      </c>
      <c r="AJ70" s="69"/>
      <c r="AK70" s="69"/>
      <c r="AL70" s="65"/>
      <c r="AM70" s="65"/>
      <c r="AN70" s="65"/>
      <c r="AO70" s="65"/>
      <c r="AP70" s="18" t="e">
        <f>#REF!*1</f>
        <v>#REF!</v>
      </c>
      <c r="AQ70" s="18"/>
      <c r="AR70" s="16" t="e">
        <f>AP70/GCD(AP69,AP70)</f>
        <v>#REF!</v>
      </c>
      <c r="AS70" s="18"/>
      <c r="AV70" s="18">
        <f ca="1">D70*1</f>
        <v>2</v>
      </c>
      <c r="AW70" s="18"/>
      <c r="AX70" s="16">
        <f ca="1">AV70/GCD(AV69,AV70)</f>
        <v>2</v>
      </c>
      <c r="BA70" s="18">
        <f ca="1">AA70*1</f>
        <v>4</v>
      </c>
      <c r="BB70" s="18"/>
      <c r="BC70" s="16">
        <f ca="1">BA70/GCD(BA69,BA70)</f>
        <v>2</v>
      </c>
    </row>
    <row r="71" spans="1:55" ht="24.95" customHeight="1">
      <c r="Y71" s="26"/>
    </row>
  </sheetData>
  <mergeCells count="337">
    <mergeCell ref="AG69:AH70"/>
    <mergeCell ref="AI69:AK69"/>
    <mergeCell ref="AL69:AM70"/>
    <mergeCell ref="AN69:AO70"/>
    <mergeCell ref="AI70:AK70"/>
    <mergeCell ref="X69:Z70"/>
    <mergeCell ref="AA69:AB69"/>
    <mergeCell ref="AC69:AD70"/>
    <mergeCell ref="AE69:AF70"/>
    <mergeCell ref="AA70:AB70"/>
    <mergeCell ref="AG66:AH67"/>
    <mergeCell ref="AI66:AK66"/>
    <mergeCell ref="AL66:AM67"/>
    <mergeCell ref="AN66:AO67"/>
    <mergeCell ref="AI67:AK67"/>
    <mergeCell ref="X66:Y67"/>
    <mergeCell ref="AA66:AB67"/>
    <mergeCell ref="AC66:AD67"/>
    <mergeCell ref="AE66:AF66"/>
    <mergeCell ref="AE67:AF67"/>
    <mergeCell ref="X63:Y64"/>
    <mergeCell ref="AA63:AB63"/>
    <mergeCell ref="AC63:AD64"/>
    <mergeCell ref="AE63:AF63"/>
    <mergeCell ref="AA64:AB64"/>
    <mergeCell ref="AE64:AF64"/>
    <mergeCell ref="AG60:AH61"/>
    <mergeCell ref="AI60:AK60"/>
    <mergeCell ref="AL60:AM61"/>
    <mergeCell ref="AN60:AO61"/>
    <mergeCell ref="AI61:AK61"/>
    <mergeCell ref="AG63:AH64"/>
    <mergeCell ref="AI63:AK63"/>
    <mergeCell ref="AL63:AM64"/>
    <mergeCell ref="AN63:AO64"/>
    <mergeCell ref="AI64:AK64"/>
    <mergeCell ref="X60:Y61"/>
    <mergeCell ref="AA60:AB60"/>
    <mergeCell ref="AC60:AD61"/>
    <mergeCell ref="AE60:AF60"/>
    <mergeCell ref="AA61:AB61"/>
    <mergeCell ref="AE61:AF61"/>
    <mergeCell ref="X57:Y58"/>
    <mergeCell ref="AA57:AB57"/>
    <mergeCell ref="AC57:AD58"/>
    <mergeCell ref="AE57:AF57"/>
    <mergeCell ref="AA58:AB58"/>
    <mergeCell ref="AE58:AF58"/>
    <mergeCell ref="AG54:AH55"/>
    <mergeCell ref="AI54:AK54"/>
    <mergeCell ref="AL54:AM55"/>
    <mergeCell ref="AN54:AO55"/>
    <mergeCell ref="AI55:AK55"/>
    <mergeCell ref="AG57:AH58"/>
    <mergeCell ref="AI57:AK57"/>
    <mergeCell ref="AL57:AM58"/>
    <mergeCell ref="AN57:AO58"/>
    <mergeCell ref="AI58:AK58"/>
    <mergeCell ref="X54:Y55"/>
    <mergeCell ref="AA54:AB54"/>
    <mergeCell ref="AC54:AD55"/>
    <mergeCell ref="AE54:AF54"/>
    <mergeCell ref="AA55:AB55"/>
    <mergeCell ref="AE55:AF55"/>
    <mergeCell ref="X51:Y52"/>
    <mergeCell ref="AA51:AB51"/>
    <mergeCell ref="AC51:AD52"/>
    <mergeCell ref="AE51:AF51"/>
    <mergeCell ref="AA52:AB52"/>
    <mergeCell ref="AE52:AF52"/>
    <mergeCell ref="AG48:AH49"/>
    <mergeCell ref="AI48:AK48"/>
    <mergeCell ref="AL48:AM49"/>
    <mergeCell ref="AN48:AO49"/>
    <mergeCell ref="AI49:AK49"/>
    <mergeCell ref="AG51:AH52"/>
    <mergeCell ref="AI51:AK51"/>
    <mergeCell ref="AL51:AM52"/>
    <mergeCell ref="AN51:AO52"/>
    <mergeCell ref="AI52:AK52"/>
    <mergeCell ref="X48:Y49"/>
    <mergeCell ref="AA48:AB48"/>
    <mergeCell ref="AC48:AD49"/>
    <mergeCell ref="AE48:AF48"/>
    <mergeCell ref="AA49:AB49"/>
    <mergeCell ref="AE49:AF49"/>
    <mergeCell ref="X45:Y46"/>
    <mergeCell ref="AA45:AB45"/>
    <mergeCell ref="AC45:AD46"/>
    <mergeCell ref="AE45:AF45"/>
    <mergeCell ref="AA46:AB46"/>
    <mergeCell ref="AE46:AF46"/>
    <mergeCell ref="AG42:AH43"/>
    <mergeCell ref="AI42:AK42"/>
    <mergeCell ref="AL42:AM43"/>
    <mergeCell ref="AN42:AO43"/>
    <mergeCell ref="AI43:AK43"/>
    <mergeCell ref="AG45:AH46"/>
    <mergeCell ref="AI45:AK45"/>
    <mergeCell ref="AL45:AM46"/>
    <mergeCell ref="AN45:AO46"/>
    <mergeCell ref="AI46:AK46"/>
    <mergeCell ref="X42:Y43"/>
    <mergeCell ref="AA42:AB42"/>
    <mergeCell ref="AC42:AD43"/>
    <mergeCell ref="AE42:AF42"/>
    <mergeCell ref="AA43:AB43"/>
    <mergeCell ref="AE43:AF43"/>
    <mergeCell ref="X34:Z35"/>
    <mergeCell ref="AB34:AC34"/>
    <mergeCell ref="AD34:AE35"/>
    <mergeCell ref="AF34:AG35"/>
    <mergeCell ref="AB35:AC35"/>
    <mergeCell ref="X31:Z32"/>
    <mergeCell ref="AA31:AB32"/>
    <mergeCell ref="AC31:AD32"/>
    <mergeCell ref="AE31:AF31"/>
    <mergeCell ref="AE32:AF32"/>
    <mergeCell ref="X28:Z29"/>
    <mergeCell ref="AA28:AB28"/>
    <mergeCell ref="AC28:AD29"/>
    <mergeCell ref="AE28:AF28"/>
    <mergeCell ref="AA29:AB29"/>
    <mergeCell ref="AE29:AF29"/>
    <mergeCell ref="X25:Z26"/>
    <mergeCell ref="AA25:AB25"/>
    <mergeCell ref="AC25:AD26"/>
    <mergeCell ref="AE25:AF25"/>
    <mergeCell ref="AA26:AB26"/>
    <mergeCell ref="AE26:AF26"/>
    <mergeCell ref="X22:Z23"/>
    <mergeCell ref="AA22:AB22"/>
    <mergeCell ref="AC22:AD23"/>
    <mergeCell ref="AE22:AF22"/>
    <mergeCell ref="AA23:AB23"/>
    <mergeCell ref="AE23:AF23"/>
    <mergeCell ref="X19:Z20"/>
    <mergeCell ref="AA19:AB19"/>
    <mergeCell ref="AC19:AD20"/>
    <mergeCell ref="AE19:AF19"/>
    <mergeCell ref="AA20:AB20"/>
    <mergeCell ref="AE20:AF20"/>
    <mergeCell ref="X16:Z17"/>
    <mergeCell ref="AA16:AB16"/>
    <mergeCell ref="AC16:AD17"/>
    <mergeCell ref="AE16:AF16"/>
    <mergeCell ref="AA17:AB17"/>
    <mergeCell ref="AE17:AF17"/>
    <mergeCell ref="X13:Z14"/>
    <mergeCell ref="AA13:AB13"/>
    <mergeCell ref="AC13:AD14"/>
    <mergeCell ref="AE13:AF13"/>
    <mergeCell ref="AA14:AB14"/>
    <mergeCell ref="AE14:AF14"/>
    <mergeCell ref="X10:Z11"/>
    <mergeCell ref="AA10:AB10"/>
    <mergeCell ref="AC10:AD11"/>
    <mergeCell ref="AE10:AF10"/>
    <mergeCell ref="AA11:AB11"/>
    <mergeCell ref="AE11:AF11"/>
    <mergeCell ref="X7:Z8"/>
    <mergeCell ref="AA7:AB7"/>
    <mergeCell ref="AC7:AD8"/>
    <mergeCell ref="AE7:AF7"/>
    <mergeCell ref="AA8:AB8"/>
    <mergeCell ref="AE8:AF8"/>
    <mergeCell ref="A66:B67"/>
    <mergeCell ref="A54:B55"/>
    <mergeCell ref="A57:B58"/>
    <mergeCell ref="A60:B61"/>
    <mergeCell ref="A63:B64"/>
    <mergeCell ref="A42:B43"/>
    <mergeCell ref="A45:B46"/>
    <mergeCell ref="A48:B49"/>
    <mergeCell ref="A51:B52"/>
    <mergeCell ref="AL1:AM1"/>
    <mergeCell ref="A4:AK4"/>
    <mergeCell ref="E39:T39"/>
    <mergeCell ref="AL37:AM37"/>
    <mergeCell ref="A5:F5"/>
    <mergeCell ref="H28:I28"/>
    <mergeCell ref="D29:E29"/>
    <mergeCell ref="H29:I29"/>
    <mergeCell ref="G34:H35"/>
    <mergeCell ref="H31:I31"/>
    <mergeCell ref="D66:E67"/>
    <mergeCell ref="F66:G67"/>
    <mergeCell ref="H66:I66"/>
    <mergeCell ref="D63:E63"/>
    <mergeCell ref="F63:G64"/>
    <mergeCell ref="D64:E64"/>
    <mergeCell ref="H61:I61"/>
    <mergeCell ref="F69:G70"/>
    <mergeCell ref="H63:I63"/>
    <mergeCell ref="H64:I64"/>
    <mergeCell ref="H52:I52"/>
    <mergeCell ref="D60:E60"/>
    <mergeCell ref="F60:G61"/>
    <mergeCell ref="D61:E61"/>
    <mergeCell ref="D57:E57"/>
    <mergeCell ref="F57:G58"/>
    <mergeCell ref="D58:E58"/>
    <mergeCell ref="H57:I57"/>
    <mergeCell ref="H58:I58"/>
    <mergeCell ref="H60:I60"/>
    <mergeCell ref="H49:I49"/>
    <mergeCell ref="H54:I54"/>
    <mergeCell ref="H55:I55"/>
    <mergeCell ref="D51:E51"/>
    <mergeCell ref="D54:E54"/>
    <mergeCell ref="F54:G55"/>
    <mergeCell ref="D55:E55"/>
    <mergeCell ref="F51:G52"/>
    <mergeCell ref="D52:E52"/>
    <mergeCell ref="H51:I51"/>
    <mergeCell ref="D46:E46"/>
    <mergeCell ref="H45:I45"/>
    <mergeCell ref="H46:I46"/>
    <mergeCell ref="H48:I48"/>
    <mergeCell ref="H42:I42"/>
    <mergeCell ref="H43:I43"/>
    <mergeCell ref="J42:K43"/>
    <mergeCell ref="L42:N42"/>
    <mergeCell ref="L43:N43"/>
    <mergeCell ref="H32:I32"/>
    <mergeCell ref="E34:F34"/>
    <mergeCell ref="I34:J35"/>
    <mergeCell ref="E35:F35"/>
    <mergeCell ref="F25:G26"/>
    <mergeCell ref="H25:I25"/>
    <mergeCell ref="D26:E26"/>
    <mergeCell ref="H26:I26"/>
    <mergeCell ref="H17:I17"/>
    <mergeCell ref="H22:I22"/>
    <mergeCell ref="H23:I23"/>
    <mergeCell ref="D19:E19"/>
    <mergeCell ref="F19:G20"/>
    <mergeCell ref="H19:I19"/>
    <mergeCell ref="D20:E20"/>
    <mergeCell ref="H20:I20"/>
    <mergeCell ref="D22:E22"/>
    <mergeCell ref="F22:G23"/>
    <mergeCell ref="A7:C8"/>
    <mergeCell ref="D10:E10"/>
    <mergeCell ref="F10:G11"/>
    <mergeCell ref="H10:I10"/>
    <mergeCell ref="D11:E11"/>
    <mergeCell ref="H11:I11"/>
    <mergeCell ref="D7:E7"/>
    <mergeCell ref="F7:G8"/>
    <mergeCell ref="H7:I7"/>
    <mergeCell ref="D8:E8"/>
    <mergeCell ref="H8:I8"/>
    <mergeCell ref="F31:G32"/>
    <mergeCell ref="D28:E28"/>
    <mergeCell ref="F28:G29"/>
    <mergeCell ref="D23:E23"/>
    <mergeCell ref="H13:I13"/>
    <mergeCell ref="D14:E14"/>
    <mergeCell ref="H14:I14"/>
    <mergeCell ref="H16:I16"/>
    <mergeCell ref="D17:E17"/>
    <mergeCell ref="A10:C11"/>
    <mergeCell ref="A16:C17"/>
    <mergeCell ref="D13:E13"/>
    <mergeCell ref="F13:G14"/>
    <mergeCell ref="D16:E16"/>
    <mergeCell ref="F16:G17"/>
    <mergeCell ref="A13:C14"/>
    <mergeCell ref="A19:C20"/>
    <mergeCell ref="A28:C29"/>
    <mergeCell ref="D31:E32"/>
    <mergeCell ref="A22:C23"/>
    <mergeCell ref="A25:C26"/>
    <mergeCell ref="D25:E25"/>
    <mergeCell ref="A31:C32"/>
    <mergeCell ref="A34:C35"/>
    <mergeCell ref="F42:G43"/>
    <mergeCell ref="D43:E43"/>
    <mergeCell ref="A69:C70"/>
    <mergeCell ref="D42:E42"/>
    <mergeCell ref="D48:E48"/>
    <mergeCell ref="F48:G49"/>
    <mergeCell ref="D49:E49"/>
    <mergeCell ref="D45:E45"/>
    <mergeCell ref="F45:G46"/>
    <mergeCell ref="J45:K46"/>
    <mergeCell ref="L45:N45"/>
    <mergeCell ref="L46:N46"/>
    <mergeCell ref="L48:N48"/>
    <mergeCell ref="L49:N49"/>
    <mergeCell ref="J51:K52"/>
    <mergeCell ref="L51:N51"/>
    <mergeCell ref="L52:N52"/>
    <mergeCell ref="J48:K49"/>
    <mergeCell ref="L54:N54"/>
    <mergeCell ref="L55:N55"/>
    <mergeCell ref="J57:K58"/>
    <mergeCell ref="L57:N57"/>
    <mergeCell ref="L58:N58"/>
    <mergeCell ref="J54:K55"/>
    <mergeCell ref="L60:N60"/>
    <mergeCell ref="L61:N61"/>
    <mergeCell ref="J63:K64"/>
    <mergeCell ref="L63:N63"/>
    <mergeCell ref="L64:N64"/>
    <mergeCell ref="J60:K61"/>
    <mergeCell ref="L66:N66"/>
    <mergeCell ref="L67:N67"/>
    <mergeCell ref="D69:E69"/>
    <mergeCell ref="J69:K70"/>
    <mergeCell ref="L69:N69"/>
    <mergeCell ref="D70:E70"/>
    <mergeCell ref="L70:N70"/>
    <mergeCell ref="J66:K67"/>
    <mergeCell ref="H67:I67"/>
    <mergeCell ref="H69:I70"/>
    <mergeCell ref="O63:P64"/>
    <mergeCell ref="O66:P67"/>
    <mergeCell ref="O42:P43"/>
    <mergeCell ref="Q42:R43"/>
    <mergeCell ref="O45:P46"/>
    <mergeCell ref="Q45:R46"/>
    <mergeCell ref="O48:P49"/>
    <mergeCell ref="Q48:R49"/>
    <mergeCell ref="O51:P52"/>
    <mergeCell ref="Q51:R52"/>
    <mergeCell ref="O69:P70"/>
    <mergeCell ref="O54:P55"/>
    <mergeCell ref="Q54:R55"/>
    <mergeCell ref="O57:P58"/>
    <mergeCell ref="O60:P61"/>
    <mergeCell ref="Q69:R70"/>
    <mergeCell ref="Q63:R64"/>
    <mergeCell ref="Q66:R67"/>
    <mergeCell ref="Q57:R58"/>
    <mergeCell ref="Q60:R61"/>
  </mergeCells>
  <phoneticPr fontId="1"/>
  <pageMargins left="0.78740157480314965" right="0.39370078740157483" top="0.98425196850393704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BE79"/>
  <sheetViews>
    <sheetView workbookViewId="0">
      <selection activeCell="AI2" sqref="AI2"/>
    </sheetView>
  </sheetViews>
  <sheetFormatPr defaultRowHeight="24.95" customHeight="1"/>
  <cols>
    <col min="1" max="12" width="1.69921875" customWidth="1"/>
    <col min="13" max="13" width="3" customWidth="1"/>
    <col min="14" max="37" width="1.69921875" customWidth="1"/>
    <col min="39" max="39" width="8.796875" style="3" customWidth="1"/>
  </cols>
  <sheetData>
    <row r="1" spans="1:57" ht="24.95" customHeight="1">
      <c r="D1" s="1" t="s">
        <v>53</v>
      </c>
      <c r="AG1" s="2" t="s">
        <v>3</v>
      </c>
      <c r="AH1" s="2"/>
      <c r="AI1" s="79">
        <v>1</v>
      </c>
      <c r="AJ1" s="79"/>
    </row>
    <row r="2" spans="1:57" ht="24.95" customHeight="1">
      <c r="I2" t="s">
        <v>98</v>
      </c>
      <c r="Q2" s="4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57" ht="11.25" customHeight="1"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57" ht="39" customHeight="1">
      <c r="A4" s="83" t="s">
        <v>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57" ht="24.95" customHeight="1">
      <c r="A5" s="73" t="s">
        <v>25</v>
      </c>
      <c r="B5" s="73"/>
      <c r="C5" s="67" t="s">
        <v>101</v>
      </c>
      <c r="D5" s="67"/>
      <c r="E5" s="67"/>
      <c r="F5" s="67"/>
      <c r="G5" s="67"/>
      <c r="H5" s="67"/>
      <c r="I5" s="67"/>
      <c r="J5" s="67"/>
      <c r="K5" s="77">
        <f ca="1">K6-1</f>
        <v>5</v>
      </c>
      <c r="L5" s="77"/>
      <c r="M5" s="78" t="s">
        <v>5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7">
        <f ca="1">AH6-1</f>
        <v>6</v>
      </c>
      <c r="AI5" s="77"/>
      <c r="AJ5" s="78" t="s">
        <v>102</v>
      </c>
      <c r="AK5" s="78"/>
    </row>
    <row r="6" spans="1:57" ht="24.95" customHeight="1">
      <c r="A6" s="73"/>
      <c r="B6" s="73"/>
      <c r="C6" s="67"/>
      <c r="D6" s="67"/>
      <c r="E6" s="67"/>
      <c r="F6" s="67"/>
      <c r="G6" s="67"/>
      <c r="H6" s="67"/>
      <c r="I6" s="67"/>
      <c r="J6" s="67"/>
      <c r="K6" s="70">
        <f ca="1">INT(RAND()*8+2)</f>
        <v>6</v>
      </c>
      <c r="L6" s="70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0">
        <f ca="1">INT(RAND()*8+2)</f>
        <v>7</v>
      </c>
      <c r="AI6" s="70"/>
      <c r="AJ6" s="78"/>
      <c r="AK6" s="78"/>
    </row>
    <row r="7" spans="1:57" ht="24.75" customHeight="1">
      <c r="C7" t="s">
        <v>6</v>
      </c>
      <c r="I7" s="8"/>
      <c r="J7" s="8"/>
      <c r="K7" s="8"/>
      <c r="L7" s="8"/>
      <c r="M7" s="8"/>
      <c r="N7" s="8"/>
      <c r="O7" s="8"/>
      <c r="P7" s="8"/>
      <c r="Q7" s="8"/>
      <c r="R7" s="8"/>
      <c r="S7" s="8" t="s">
        <v>7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57" s="3" customFormat="1" ht="24.95" customHeight="1">
      <c r="A8" s="12" t="s">
        <v>7</v>
      </c>
      <c r="B8" s="67" t="s">
        <v>54</v>
      </c>
      <c r="C8" s="67"/>
      <c r="D8" s="67"/>
      <c r="E8" s="67"/>
      <c r="F8" s="67"/>
      <c r="G8" s="67"/>
      <c r="H8" s="67"/>
      <c r="I8" s="12"/>
      <c r="J8" s="14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3" customFormat="1" ht="24.95" customHeight="1">
      <c r="A9" s="12"/>
      <c r="B9" s="12"/>
      <c r="C9" s="12"/>
      <c r="D9" s="12"/>
      <c r="E9" s="12"/>
      <c r="F9" s="12"/>
      <c r="G9" s="12"/>
      <c r="H9" s="12"/>
      <c r="I9" s="12"/>
      <c r="J9" s="14"/>
      <c r="AL9" s="3" t="s">
        <v>55</v>
      </c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3" customFormat="1" ht="24.95" customHeight="1">
      <c r="A10" s="12"/>
      <c r="B10" s="12"/>
      <c r="C10" s="12"/>
      <c r="D10" s="12"/>
      <c r="E10" s="12"/>
      <c r="F10" s="12"/>
      <c r="G10" s="12"/>
      <c r="H10" s="12"/>
      <c r="I10" s="12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3" customFormat="1" ht="24.75" customHeight="1"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3" customFormat="1" ht="24.95" customHeight="1">
      <c r="A12" s="12"/>
      <c r="B12" s="67" t="s">
        <v>56</v>
      </c>
      <c r="C12" s="67"/>
      <c r="D12" s="67"/>
      <c r="E12" s="67"/>
      <c r="F12" s="67"/>
      <c r="G12" s="67"/>
      <c r="H12" s="67"/>
      <c r="I12" s="1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7"/>
      <c r="AC12" s="17" t="s">
        <v>19</v>
      </c>
      <c r="AD12" s="17"/>
      <c r="AE12" s="17"/>
      <c r="AF12" s="17"/>
      <c r="AG12" s="17"/>
      <c r="AH12" s="17"/>
      <c r="AI12" s="17"/>
      <c r="AJ12" s="17"/>
      <c r="AK12" s="17" t="s">
        <v>20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3" customFormat="1" ht="24.95" customHeight="1">
      <c r="A13" s="12"/>
      <c r="B13" s="12"/>
      <c r="C13" s="12"/>
      <c r="D13" s="12"/>
      <c r="E13" s="12"/>
      <c r="F13" s="12"/>
      <c r="G13" s="12"/>
      <c r="H13" s="12"/>
      <c r="I13" s="1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ht="24.95" customHeight="1">
      <c r="A14" s="73" t="s">
        <v>21</v>
      </c>
      <c r="B14" s="73"/>
      <c r="C14" s="67" t="s">
        <v>57</v>
      </c>
      <c r="D14" s="67"/>
      <c r="E14" s="67"/>
      <c r="F14" s="67"/>
      <c r="G14" s="67"/>
      <c r="H14" s="67"/>
      <c r="I14" s="67"/>
      <c r="J14" s="67"/>
      <c r="K14" s="77">
        <f ca="1">INT(RAND()*4+2)</f>
        <v>3</v>
      </c>
      <c r="L14" s="77"/>
      <c r="M14" s="89" t="s">
        <v>58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77">
        <f ca="1">AH15-1</f>
        <v>10</v>
      </c>
      <c r="AI14" s="77"/>
      <c r="AJ14" s="78" t="s">
        <v>59</v>
      </c>
      <c r="AK14" s="78"/>
    </row>
    <row r="15" spans="1:57" ht="24.95" customHeight="1">
      <c r="A15" s="73"/>
      <c r="B15" s="73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70">
        <f ca="1">INT(RAND()*10+3)</f>
        <v>11</v>
      </c>
      <c r="AI15" s="70"/>
      <c r="AJ15" s="78"/>
      <c r="AK15" s="78"/>
    </row>
    <row r="16" spans="1:57" ht="24.75" customHeight="1">
      <c r="C16" t="s">
        <v>60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7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57" s="3" customFormat="1" ht="24.95" customHeight="1">
      <c r="A17" s="12" t="s">
        <v>7</v>
      </c>
      <c r="B17" s="67" t="s">
        <v>54</v>
      </c>
      <c r="C17" s="67"/>
      <c r="D17" s="67"/>
      <c r="E17" s="67"/>
      <c r="F17" s="67"/>
      <c r="G17" s="67"/>
      <c r="H17" s="67"/>
      <c r="I17" s="1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3" t="s">
        <v>55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3" customFormat="1" ht="24.95" customHeight="1">
      <c r="A18" s="12"/>
      <c r="B18" s="12"/>
      <c r="C18" s="12"/>
      <c r="D18" s="12"/>
      <c r="E18" s="12"/>
      <c r="F18" s="12"/>
      <c r="G18" s="12"/>
      <c r="H18" s="12"/>
      <c r="I18" s="12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57" s="3" customFormat="1" ht="24.95" customHeight="1">
      <c r="A19" s="12"/>
      <c r="B19" s="12"/>
      <c r="C19" s="12"/>
      <c r="D19" s="12"/>
      <c r="E19" s="12"/>
      <c r="F19" s="12"/>
      <c r="G19" s="12"/>
      <c r="H19" s="12"/>
      <c r="I19" s="12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57" s="3" customFormat="1" ht="24.75" customHeight="1"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57" s="3" customFormat="1" ht="24.95" customHeight="1">
      <c r="A21" s="12"/>
      <c r="B21" s="67" t="s">
        <v>56</v>
      </c>
      <c r="C21" s="67"/>
      <c r="D21" s="67"/>
      <c r="E21" s="67"/>
      <c r="F21" s="67"/>
      <c r="G21" s="67"/>
      <c r="H21" s="67"/>
      <c r="I21" s="1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7" t="s">
        <v>19</v>
      </c>
      <c r="AD21" s="17"/>
      <c r="AE21" s="17"/>
      <c r="AF21" s="17"/>
      <c r="AG21" s="17"/>
      <c r="AH21" s="17"/>
      <c r="AI21" s="17"/>
      <c r="AJ21" s="17"/>
      <c r="AK21" s="17" t="s">
        <v>20</v>
      </c>
    </row>
    <row r="22" spans="1:57" s="3" customFormat="1" ht="24.95" customHeight="1">
      <c r="A22" s="12"/>
      <c r="B22" s="12"/>
      <c r="C22" s="12"/>
      <c r="D22" s="12"/>
      <c r="E22" s="12"/>
      <c r="F22" s="12"/>
      <c r="G22" s="12"/>
      <c r="H22" s="12"/>
      <c r="I22" s="1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57" ht="24.95" customHeight="1">
      <c r="A23" s="73" t="s">
        <v>22</v>
      </c>
      <c r="B23" s="73"/>
      <c r="C23" s="67" t="s">
        <v>99</v>
      </c>
      <c r="D23" s="67"/>
      <c r="E23" s="67"/>
      <c r="F23" s="67"/>
      <c r="G23" s="67"/>
      <c r="H23" s="67"/>
      <c r="I23" s="67"/>
      <c r="J23" s="77">
        <f ca="1">J24-1</f>
        <v>2</v>
      </c>
      <c r="K23" s="77"/>
      <c r="L23" s="78" t="s">
        <v>61</v>
      </c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7">
        <f ca="1">AB24+1</f>
        <v>6</v>
      </c>
      <c r="AC23" s="77"/>
      <c r="AD23" s="78" t="s">
        <v>100</v>
      </c>
      <c r="AE23" s="78"/>
      <c r="AF23" s="78"/>
      <c r="AG23" s="78"/>
      <c r="AH23" s="78"/>
      <c r="AI23" s="78"/>
      <c r="AJ23" s="78"/>
    </row>
    <row r="24" spans="1:57" ht="24.95" customHeight="1">
      <c r="A24" s="73"/>
      <c r="B24" s="73"/>
      <c r="C24" s="67"/>
      <c r="D24" s="67"/>
      <c r="E24" s="67"/>
      <c r="F24" s="67"/>
      <c r="G24" s="67"/>
      <c r="H24" s="67"/>
      <c r="I24" s="67"/>
      <c r="J24" s="70">
        <f ca="1">INT(RAND()*10+3)</f>
        <v>3</v>
      </c>
      <c r="K24" s="70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0">
        <f ca="1">INT(RAND()*11+2)</f>
        <v>5</v>
      </c>
      <c r="AC24" s="70"/>
      <c r="AD24" s="78"/>
      <c r="AE24" s="78"/>
      <c r="AF24" s="78"/>
      <c r="AG24" s="78"/>
      <c r="AH24" s="78"/>
      <c r="AI24" s="78"/>
      <c r="AJ24" s="78"/>
    </row>
    <row r="25" spans="1:57" ht="24.75" customHeight="1">
      <c r="C25" t="s">
        <v>62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 t="s">
        <v>9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t="s">
        <v>63</v>
      </c>
    </row>
    <row r="26" spans="1:57" s="3" customFormat="1" ht="24.95" customHeight="1">
      <c r="A26" s="12" t="s">
        <v>9</v>
      </c>
      <c r="B26" s="67" t="s">
        <v>54</v>
      </c>
      <c r="C26" s="67"/>
      <c r="D26" s="67"/>
      <c r="E26" s="67"/>
      <c r="F26" s="67"/>
      <c r="G26" s="67"/>
      <c r="H26" s="67"/>
      <c r="I26" s="1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57" s="3" customFormat="1" ht="24.95" customHeight="1">
      <c r="A27" s="12"/>
      <c r="B27" s="12"/>
      <c r="C27" s="12"/>
      <c r="D27" s="12"/>
      <c r="E27" s="12"/>
      <c r="F27" s="12"/>
      <c r="G27" s="12"/>
      <c r="H27" s="12"/>
      <c r="I27" s="12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57" s="3" customFormat="1" ht="24.95" customHeight="1">
      <c r="A28" s="12"/>
      <c r="B28" s="12"/>
      <c r="C28" s="12"/>
      <c r="D28" s="12"/>
      <c r="E28" s="12"/>
      <c r="F28" s="12"/>
      <c r="G28" s="12"/>
      <c r="H28" s="12"/>
      <c r="I28" s="12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57" s="3" customFormat="1" ht="24.75" customHeight="1"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57" s="3" customFormat="1" ht="24.95" customHeight="1">
      <c r="A30" s="12"/>
      <c r="B30" s="67" t="s">
        <v>56</v>
      </c>
      <c r="C30" s="67"/>
      <c r="D30" s="67"/>
      <c r="E30" s="67"/>
      <c r="F30" s="67"/>
      <c r="G30" s="67"/>
      <c r="H30" s="67"/>
      <c r="I30" s="12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7" t="s">
        <v>19</v>
      </c>
      <c r="AD30" s="17"/>
      <c r="AE30" s="17"/>
      <c r="AF30" s="17"/>
      <c r="AG30" s="17"/>
      <c r="AH30" s="17"/>
      <c r="AI30" s="17"/>
      <c r="AJ30" s="17"/>
      <c r="AK30" s="17" t="s">
        <v>20</v>
      </c>
    </row>
    <row r="31" spans="1:57" s="3" customFormat="1" ht="24.95" customHeight="1">
      <c r="A31" s="12"/>
      <c r="B31" s="6"/>
      <c r="C31" s="6"/>
      <c r="D31" s="6"/>
      <c r="E31" s="6"/>
      <c r="F31" s="6"/>
      <c r="G31" s="6"/>
      <c r="H31" s="6"/>
      <c r="I31" s="12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57" s="3" customFormat="1" ht="24.95" customHeight="1">
      <c r="A32" s="12"/>
      <c r="B32" s="6"/>
      <c r="C32" s="6"/>
      <c r="D32" s="6"/>
      <c r="E32" s="6"/>
      <c r="F32" s="6"/>
      <c r="G32" s="6"/>
      <c r="H32" s="6"/>
      <c r="I32" s="1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57" ht="24.95" customHeight="1">
      <c r="D33" s="1" t="str">
        <f>IF(D1="","",D1)</f>
        <v>分数のかけ算⑥</v>
      </c>
      <c r="AG33" s="2" t="str">
        <f>IF(AG1="","",AG1)</f>
        <v>№</v>
      </c>
      <c r="AH33" s="2"/>
      <c r="AI33" s="79">
        <f>IF(AI1="","",AI1)</f>
        <v>1</v>
      </c>
      <c r="AJ33" s="79"/>
    </row>
    <row r="34" spans="1:57" ht="24.95" customHeight="1">
      <c r="E34" s="21" t="s">
        <v>8</v>
      </c>
      <c r="F34" s="9"/>
      <c r="G34" s="9"/>
      <c r="K34" s="3"/>
      <c r="L34" s="3"/>
      <c r="Q34" s="4" t="str">
        <f>IF(Q2="","",Q2)</f>
        <v>名前</v>
      </c>
      <c r="R34" s="2"/>
      <c r="S34" s="2"/>
      <c r="T34" s="2"/>
      <c r="U34" s="2" t="str">
        <f>IF(U2="","",U2)</f>
        <v/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57" ht="8.25" customHeight="1">
      <c r="E35" s="21"/>
      <c r="F35" s="9"/>
      <c r="G35" s="9"/>
      <c r="K35" s="3"/>
      <c r="L35" s="3"/>
      <c r="Q35" s="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57" ht="38.25" customHeight="1">
      <c r="A36" s="83" t="s">
        <v>24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57" ht="24.95" customHeight="1">
      <c r="A37" s="73" t="s">
        <v>25</v>
      </c>
      <c r="B37" s="73"/>
      <c r="C37" s="67" t="s">
        <v>101</v>
      </c>
      <c r="D37" s="67"/>
      <c r="E37" s="67"/>
      <c r="F37" s="67"/>
      <c r="G37" s="67"/>
      <c r="H37" s="67"/>
      <c r="I37" s="67"/>
      <c r="J37" s="67"/>
      <c r="K37" s="67">
        <f ca="1">K5</f>
        <v>5</v>
      </c>
      <c r="L37" s="67"/>
      <c r="M37" s="78" t="s">
        <v>5</v>
      </c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67">
        <f ca="1">AH5</f>
        <v>6</v>
      </c>
      <c r="AI37" s="67"/>
      <c r="AJ37" s="78" t="s">
        <v>102</v>
      </c>
      <c r="AK37" s="78"/>
    </row>
    <row r="38" spans="1:57" ht="24.95" customHeight="1">
      <c r="A38" s="73"/>
      <c r="B38" s="73"/>
      <c r="C38" s="67"/>
      <c r="D38" s="67"/>
      <c r="E38" s="67"/>
      <c r="F38" s="67"/>
      <c r="G38" s="67"/>
      <c r="H38" s="67"/>
      <c r="I38" s="67"/>
      <c r="J38" s="67"/>
      <c r="K38" s="70">
        <f ca="1">K6</f>
        <v>6</v>
      </c>
      <c r="L38" s="70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0">
        <f ca="1">AH6</f>
        <v>7</v>
      </c>
      <c r="AI38" s="70"/>
      <c r="AJ38" s="78"/>
      <c r="AK38" s="78"/>
    </row>
    <row r="39" spans="1:57" ht="24.75" customHeight="1">
      <c r="C39" t="s">
        <v>6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 t="s">
        <v>7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57" s="3" customFormat="1" ht="15" customHeight="1">
      <c r="A40" s="12" t="s">
        <v>7</v>
      </c>
      <c r="B40" s="67" t="s">
        <v>54</v>
      </c>
      <c r="C40" s="67"/>
      <c r="D40" s="67"/>
      <c r="E40" s="67"/>
      <c r="F40" s="67"/>
      <c r="G40" s="67"/>
      <c r="H40" s="67"/>
      <c r="I40" s="12"/>
      <c r="J40" s="14"/>
      <c r="M40" s="22"/>
      <c r="N40" s="22"/>
      <c r="W40" s="66" t="s">
        <v>64</v>
      </c>
      <c r="X40" s="66"/>
      <c r="AA40" s="66">
        <f ca="1">K37</f>
        <v>5</v>
      </c>
      <c r="AB40" s="66"/>
    </row>
    <row r="41" spans="1:57" s="3" customFormat="1" ht="15" customHeight="1">
      <c r="A41" s="12"/>
      <c r="B41" s="6"/>
      <c r="C41" s="6"/>
      <c r="D41" s="6"/>
      <c r="E41" s="6"/>
      <c r="F41" s="6"/>
      <c r="G41" s="84">
        <v>0</v>
      </c>
      <c r="H41" s="84"/>
      <c r="I41" s="12"/>
      <c r="J41" s="14"/>
      <c r="M41" s="22"/>
      <c r="N41" s="22"/>
      <c r="W41" s="68"/>
      <c r="X41" s="68"/>
      <c r="AA41" s="68">
        <f ca="1">K38</f>
        <v>6</v>
      </c>
      <c r="AB41" s="68"/>
      <c r="AC41" s="68" t="s">
        <v>65</v>
      </c>
      <c r="AD41" s="68"/>
      <c r="AE41" s="68"/>
      <c r="AF41" s="68"/>
    </row>
    <row r="42" spans="1:57" s="3" customFormat="1" ht="12.75" customHeight="1">
      <c r="A42" s="12"/>
      <c r="B42" s="12"/>
      <c r="C42" s="12"/>
      <c r="D42" s="12"/>
      <c r="E42" s="12"/>
      <c r="F42" s="12"/>
      <c r="G42" s="30"/>
      <c r="H42" s="31"/>
      <c r="I42" s="32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4"/>
      <c r="Y42" s="34"/>
      <c r="Z42" s="34"/>
      <c r="AA42" s="35"/>
      <c r="AB42" s="34"/>
      <c r="AC42" s="68"/>
      <c r="AD42" s="68"/>
      <c r="AE42" s="68"/>
      <c r="AF42" s="68"/>
    </row>
    <row r="43" spans="1:57" s="3" customFormat="1" ht="12" customHeight="1">
      <c r="A43" s="12"/>
      <c r="B43" s="12"/>
      <c r="C43" s="12"/>
      <c r="D43" s="12"/>
      <c r="E43" s="12"/>
      <c r="F43" s="12"/>
      <c r="G43" s="30"/>
      <c r="H43" s="12"/>
      <c r="I43" s="1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36"/>
      <c r="X43" s="14"/>
      <c r="Y43" s="14"/>
      <c r="Z43" s="14"/>
      <c r="AA43" s="36"/>
      <c r="AB43" s="14"/>
      <c r="AC43" s="68" t="s">
        <v>104</v>
      </c>
      <c r="AD43" s="68"/>
      <c r="AE43" s="68"/>
      <c r="AF43" s="68"/>
      <c r="AG43" s="14"/>
      <c r="AH43" s="14"/>
      <c r="AI43" s="14"/>
      <c r="AJ43" s="14"/>
      <c r="AK43" s="14"/>
    </row>
    <row r="44" spans="1:57" s="3" customFormat="1" ht="15" customHeight="1">
      <c r="A44" s="12"/>
      <c r="B44" s="12"/>
      <c r="C44" s="12"/>
      <c r="D44" s="12"/>
      <c r="E44" s="12"/>
      <c r="F44" s="12"/>
      <c r="G44" s="84">
        <v>0</v>
      </c>
      <c r="H44" s="84"/>
      <c r="I44" s="12"/>
      <c r="J44" s="14"/>
      <c r="K44" s="14"/>
      <c r="L44" s="14"/>
      <c r="M44" s="22" t="s">
        <v>66</v>
      </c>
      <c r="N44" s="22"/>
      <c r="O44" s="14"/>
      <c r="P44" s="14"/>
      <c r="Q44" s="14"/>
      <c r="R44" s="14"/>
      <c r="S44" s="14"/>
      <c r="T44" s="14"/>
      <c r="U44" s="14"/>
      <c r="V44" s="14"/>
      <c r="W44" s="66">
        <f ca="1">AH37</f>
        <v>6</v>
      </c>
      <c r="X44" s="66"/>
      <c r="Y44" s="14"/>
      <c r="Z44" s="14"/>
      <c r="AA44" s="68">
        <v>1</v>
      </c>
      <c r="AB44" s="68"/>
      <c r="AC44" s="68"/>
      <c r="AD44" s="68"/>
      <c r="AE44" s="68"/>
      <c r="AF44" s="68"/>
      <c r="AG44" s="14"/>
      <c r="AH44" s="22" t="s">
        <v>66</v>
      </c>
      <c r="AI44" s="22"/>
      <c r="AJ44" s="22"/>
      <c r="AK44" s="22"/>
    </row>
    <row r="45" spans="1:57" s="3" customFormat="1" ht="12" customHeight="1">
      <c r="I45" s="14"/>
      <c r="J45" s="14"/>
      <c r="K45" s="14"/>
      <c r="L45" s="14"/>
      <c r="M45" s="90"/>
      <c r="N45" s="90"/>
      <c r="O45" s="14"/>
      <c r="P45" s="14"/>
      <c r="Q45" s="14"/>
      <c r="R45" s="14"/>
      <c r="S45" s="14"/>
      <c r="T45" s="14"/>
      <c r="U45" s="14"/>
      <c r="V45" s="14"/>
      <c r="W45" s="69">
        <f ca="1">AH38</f>
        <v>7</v>
      </c>
      <c r="X45" s="69"/>
      <c r="Y45" s="14"/>
      <c r="Z45" s="14"/>
      <c r="AA45" s="68"/>
      <c r="AB45" s="68"/>
      <c r="AC45" s="22"/>
      <c r="AD45" s="22"/>
      <c r="AE45" s="22"/>
      <c r="AF45" s="22"/>
      <c r="AG45" s="14"/>
      <c r="AH45" s="22"/>
      <c r="AI45" s="22"/>
      <c r="AJ45" s="22"/>
      <c r="AK45" s="22"/>
    </row>
    <row r="46" spans="1:57" s="3" customFormat="1" ht="24.95" customHeight="1">
      <c r="A46" s="12"/>
      <c r="B46" s="67" t="s">
        <v>56</v>
      </c>
      <c r="C46" s="67"/>
      <c r="D46" s="67"/>
      <c r="E46" s="67"/>
      <c r="F46" s="67"/>
      <c r="G46" s="67"/>
      <c r="H46" s="67"/>
      <c r="I46" s="84">
        <f ca="1">K37</f>
        <v>5</v>
      </c>
      <c r="J46" s="84"/>
      <c r="K46" s="68" t="s">
        <v>10</v>
      </c>
      <c r="L46" s="68"/>
      <c r="M46" s="84">
        <f ca="1">AH37</f>
        <v>6</v>
      </c>
      <c r="N46" s="84"/>
      <c r="O46" s="68" t="s">
        <v>11</v>
      </c>
      <c r="P46" s="68"/>
      <c r="Q46" s="66">
        <f ca="1">AN46</f>
        <v>5</v>
      </c>
      <c r="R46" s="66"/>
      <c r="S46" s="66"/>
      <c r="T46" s="65" t="str">
        <f>IF(AT46="",IF(AV46="","",AV46),AT46)</f>
        <v/>
      </c>
      <c r="U46" s="65"/>
      <c r="V46" s="88" t="str">
        <f ca="1">IF(Q47=1,Q46,"")</f>
        <v/>
      </c>
      <c r="W46" s="88"/>
      <c r="X46" s="84"/>
      <c r="Y46" s="84"/>
      <c r="Z46" s="65" t="s">
        <v>19</v>
      </c>
      <c r="AA46" s="66">
        <f ca="1">IF(Q47=1,"",Q46)</f>
        <v>5</v>
      </c>
      <c r="AB46" s="66"/>
      <c r="AC46" s="65" t="s">
        <v>9</v>
      </c>
      <c r="AD46" s="65"/>
      <c r="AE46" s="65" t="str">
        <f ca="1">V46</f>
        <v/>
      </c>
      <c r="AF46" s="65"/>
      <c r="AG46" s="65" t="s">
        <v>67</v>
      </c>
      <c r="AH46" s="65"/>
      <c r="AI46" t="str">
        <f>IF(AK10="","",AK10)</f>
        <v/>
      </c>
      <c r="AL46" s="16">
        <f ca="1">I46*M46</f>
        <v>30</v>
      </c>
      <c r="AM46" s="18" t="s">
        <v>11</v>
      </c>
      <c r="AN46" s="16">
        <f ca="1">AL46/GCD(AL46,AL47)</f>
        <v>5</v>
      </c>
      <c r="AO46" t="str">
        <f>IF(AO10="","",AO10)</f>
        <v/>
      </c>
      <c r="AP46"/>
      <c r="AQ46" s="16">
        <f ca="1">I46*M46</f>
        <v>30</v>
      </c>
      <c r="AR46" s="18"/>
      <c r="AS46" s="16"/>
      <c r="AT46" s="28"/>
      <c r="AU46" s="18" t="str">
        <f>IF(AS47=1,AS46,"")</f>
        <v/>
      </c>
      <c r="AV46" s="18" t="str">
        <f>IF(AS46&gt;AS47,"=","")</f>
        <v/>
      </c>
      <c r="AW46" s="8" t="str">
        <f>IF(AS46&gt;AS47,INT(AS46/AS47),"")</f>
        <v/>
      </c>
      <c r="AX46" s="8" t="str">
        <f>IF(AV46="","",IF(AS47=1,"",AS46-AS47*AW46))</f>
        <v/>
      </c>
      <c r="AY46"/>
      <c r="AZ46"/>
      <c r="BA46"/>
      <c r="BB46"/>
      <c r="BC46"/>
      <c r="BD46"/>
      <c r="BE46"/>
    </row>
    <row r="47" spans="1:57" s="3" customFormat="1" ht="24.95" customHeight="1">
      <c r="A47" s="12"/>
      <c r="B47" s="12"/>
      <c r="C47" s="12"/>
      <c r="D47" s="12"/>
      <c r="E47" s="12"/>
      <c r="F47" s="12"/>
      <c r="G47" s="12"/>
      <c r="H47" s="12"/>
      <c r="I47" s="85">
        <f ca="1">K38</f>
        <v>6</v>
      </c>
      <c r="J47" s="85"/>
      <c r="K47" s="68"/>
      <c r="L47" s="68"/>
      <c r="M47" s="85">
        <f ca="1">AH38</f>
        <v>7</v>
      </c>
      <c r="N47" s="85"/>
      <c r="O47" s="68"/>
      <c r="P47" s="68"/>
      <c r="Q47" s="65">
        <f ca="1">AN47</f>
        <v>7</v>
      </c>
      <c r="R47" s="65"/>
      <c r="S47" s="65"/>
      <c r="T47" s="65"/>
      <c r="U47" s="65"/>
      <c r="V47" s="88"/>
      <c r="W47" s="88"/>
      <c r="X47" s="84"/>
      <c r="Y47" s="84"/>
      <c r="Z47" s="65"/>
      <c r="AA47" s="69">
        <f ca="1">IF(Q47=1,"",Q47)</f>
        <v>7</v>
      </c>
      <c r="AB47" s="69"/>
      <c r="AC47" s="65"/>
      <c r="AD47" s="65"/>
      <c r="AE47" s="65"/>
      <c r="AF47" s="65"/>
      <c r="AG47" s="65"/>
      <c r="AH47" s="65"/>
      <c r="AI47" t="str">
        <f>IF(AK11="","",AK11)</f>
        <v/>
      </c>
      <c r="AL47" s="18">
        <f ca="1">I47*M47</f>
        <v>42</v>
      </c>
      <c r="AM47" s="18"/>
      <c r="AN47" s="16">
        <f ca="1">AL47/GCD(AL46,AL47)</f>
        <v>7</v>
      </c>
      <c r="AO47" t="str">
        <f>IF(AO11="","",AO11)</f>
        <v/>
      </c>
      <c r="AP47"/>
      <c r="AQ47" s="18">
        <f ca="1">I47*1</f>
        <v>6</v>
      </c>
      <c r="AR47" s="18"/>
      <c r="AS47" s="16"/>
      <c r="AT47" s="18"/>
      <c r="AU47" s="18"/>
      <c r="AV47" s="18"/>
      <c r="AW47" s="8"/>
      <c r="AX47" s="8" t="str">
        <f>IF(AV46="","",IF(AS47=1,"",AS47))</f>
        <v/>
      </c>
      <c r="AY47"/>
      <c r="AZ47"/>
      <c r="BA47"/>
      <c r="BB47"/>
      <c r="BC47"/>
      <c r="BD47"/>
      <c r="BE47"/>
    </row>
    <row r="48" spans="1:57" ht="24.95" customHeight="1">
      <c r="A48" s="73" t="s">
        <v>21</v>
      </c>
      <c r="B48" s="73"/>
      <c r="C48" s="67" t="s">
        <v>57</v>
      </c>
      <c r="D48" s="67"/>
      <c r="E48" s="67"/>
      <c r="F48" s="67"/>
      <c r="G48" s="67"/>
      <c r="H48" s="67"/>
      <c r="I48" s="67"/>
      <c r="J48" s="67"/>
      <c r="K48" s="77">
        <f ca="1">K14</f>
        <v>3</v>
      </c>
      <c r="L48" s="77"/>
      <c r="M48" s="89" t="s">
        <v>58</v>
      </c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67">
        <f ca="1">AH14</f>
        <v>10</v>
      </c>
      <c r="AI48" s="67"/>
      <c r="AJ48" s="78" t="s">
        <v>59</v>
      </c>
      <c r="AK48" s="78"/>
    </row>
    <row r="49" spans="1:57" ht="24.95" customHeight="1">
      <c r="A49" s="73"/>
      <c r="B49" s="73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70">
        <f ca="1">AH15</f>
        <v>11</v>
      </c>
      <c r="AI49" s="70"/>
      <c r="AJ49" s="78"/>
      <c r="AK49" s="78"/>
    </row>
    <row r="50" spans="1:57" ht="24.95" customHeight="1">
      <c r="A50" s="19"/>
      <c r="B50" s="19"/>
      <c r="C50" t="s">
        <v>60</v>
      </c>
      <c r="I50" s="8"/>
      <c r="J50" s="8"/>
      <c r="K50" s="14"/>
      <c r="L50" s="14"/>
      <c r="M50" s="8"/>
      <c r="N50" s="8"/>
      <c r="O50" s="8"/>
      <c r="P50" s="8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6"/>
      <c r="AI50" s="6"/>
      <c r="AJ50" s="7"/>
      <c r="AK50" s="7"/>
    </row>
    <row r="51" spans="1:57" s="3" customFormat="1" ht="15" customHeight="1">
      <c r="A51" s="12" t="s">
        <v>7</v>
      </c>
      <c r="B51" s="67" t="s">
        <v>54</v>
      </c>
      <c r="C51" s="67"/>
      <c r="D51" s="67"/>
      <c r="E51" s="67"/>
      <c r="F51" s="67"/>
      <c r="G51" s="67"/>
      <c r="H51" s="67"/>
      <c r="I51" s="12"/>
      <c r="J51" s="14"/>
      <c r="M51" s="22"/>
      <c r="N51" s="22"/>
      <c r="W51" s="68" t="s">
        <v>64</v>
      </c>
      <c r="X51" s="68"/>
      <c r="AA51" s="68">
        <f ca="1">K48</f>
        <v>3</v>
      </c>
      <c r="AB51" s="68"/>
    </row>
    <row r="52" spans="1:57" s="3" customFormat="1" ht="15" customHeight="1">
      <c r="A52" s="12"/>
      <c r="B52" s="6"/>
      <c r="C52" s="6"/>
      <c r="D52" s="6"/>
      <c r="E52" s="6"/>
      <c r="F52" s="6"/>
      <c r="G52" s="84">
        <v>0</v>
      </c>
      <c r="H52" s="84"/>
      <c r="I52" s="12"/>
      <c r="J52" s="14"/>
      <c r="M52" s="22"/>
      <c r="N52" s="22"/>
      <c r="W52" s="68"/>
      <c r="X52" s="68"/>
      <c r="AA52" s="68"/>
      <c r="AB52" s="68"/>
      <c r="AC52" s="68" t="s">
        <v>68</v>
      </c>
      <c r="AD52" s="68"/>
      <c r="AE52" s="68"/>
      <c r="AF52" s="68"/>
    </row>
    <row r="53" spans="1:57" s="3" customFormat="1" ht="12.75" customHeight="1">
      <c r="A53" s="12"/>
      <c r="B53" s="12"/>
      <c r="C53" s="12"/>
      <c r="D53" s="12"/>
      <c r="E53" s="12"/>
      <c r="F53" s="12"/>
      <c r="G53" s="30"/>
      <c r="H53" s="31"/>
      <c r="I53" s="32"/>
      <c r="J53" s="3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5"/>
      <c r="X53" s="34"/>
      <c r="Y53" s="34"/>
      <c r="Z53" s="34"/>
      <c r="AA53" s="35"/>
      <c r="AB53" s="34"/>
      <c r="AC53" s="68"/>
      <c r="AD53" s="68"/>
      <c r="AE53" s="68"/>
      <c r="AF53" s="68"/>
    </row>
    <row r="54" spans="1:57" s="3" customFormat="1" ht="12" customHeight="1">
      <c r="A54" s="12"/>
      <c r="B54" s="12"/>
      <c r="C54" s="12"/>
      <c r="D54" s="12"/>
      <c r="E54" s="12"/>
      <c r="F54" s="12"/>
      <c r="G54" s="30"/>
      <c r="H54" s="12"/>
      <c r="I54" s="12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36"/>
      <c r="X54" s="14"/>
      <c r="Y54" s="14"/>
      <c r="Z54" s="14"/>
      <c r="AA54" s="36"/>
      <c r="AB54" s="14"/>
      <c r="AC54" s="68" t="s">
        <v>69</v>
      </c>
      <c r="AD54" s="68"/>
      <c r="AE54" s="68"/>
      <c r="AF54" s="68"/>
      <c r="AG54" s="14"/>
      <c r="AH54" s="14"/>
      <c r="AI54" s="14"/>
      <c r="AJ54" s="14"/>
      <c r="AK54" s="14"/>
    </row>
    <row r="55" spans="1:57" s="3" customFormat="1" ht="15" customHeight="1">
      <c r="A55" s="12"/>
      <c r="B55" s="12"/>
      <c r="C55" s="12"/>
      <c r="D55" s="12"/>
      <c r="E55" s="12"/>
      <c r="F55" s="12"/>
      <c r="G55" s="84">
        <v>0</v>
      </c>
      <c r="H55" s="84"/>
      <c r="I55" s="12"/>
      <c r="J55" s="14"/>
      <c r="K55" s="14"/>
      <c r="L55" s="14"/>
      <c r="M55" s="22"/>
      <c r="N55" s="22"/>
      <c r="O55" s="14"/>
      <c r="P55" s="14"/>
      <c r="Q55" s="14"/>
      <c r="R55" s="14"/>
      <c r="S55" s="14"/>
      <c r="T55" s="14"/>
      <c r="U55" s="14"/>
      <c r="V55" s="14"/>
      <c r="W55" s="66">
        <f ca="1">AH48</f>
        <v>10</v>
      </c>
      <c r="X55" s="66"/>
      <c r="Y55" s="14"/>
      <c r="Z55" s="14"/>
      <c r="AA55" s="68">
        <v>1</v>
      </c>
      <c r="AB55" s="68"/>
      <c r="AC55" s="68"/>
      <c r="AD55" s="68"/>
      <c r="AE55" s="68"/>
      <c r="AF55" s="68"/>
      <c r="AG55" s="14"/>
      <c r="AH55" s="22" t="s">
        <v>66</v>
      </c>
      <c r="AI55" s="22"/>
      <c r="AJ55" s="22"/>
      <c r="AK55" s="22"/>
    </row>
    <row r="56" spans="1:57" s="3" customFormat="1" ht="12" customHeight="1">
      <c r="I56" s="14"/>
      <c r="J56" s="14"/>
      <c r="K56" s="14"/>
      <c r="L56" s="14"/>
      <c r="M56" s="90"/>
      <c r="N56" s="90"/>
      <c r="O56" s="14"/>
      <c r="P56" s="14"/>
      <c r="Q56" s="14"/>
      <c r="R56" s="14"/>
      <c r="S56" s="14"/>
      <c r="T56" s="14"/>
      <c r="U56" s="14"/>
      <c r="V56" s="14"/>
      <c r="W56" s="69">
        <f ca="1">AH49</f>
        <v>11</v>
      </c>
      <c r="X56" s="69"/>
      <c r="Y56" s="14"/>
      <c r="Z56" s="14"/>
      <c r="AA56" s="68"/>
      <c r="AB56" s="68"/>
      <c r="AC56" s="22"/>
      <c r="AD56" s="22"/>
      <c r="AE56" s="22"/>
      <c r="AF56" s="22"/>
      <c r="AG56" s="14"/>
      <c r="AH56" s="22"/>
      <c r="AI56" s="22"/>
      <c r="AJ56" s="22"/>
      <c r="AK56" s="22"/>
    </row>
    <row r="57" spans="1:57" s="3" customFormat="1" ht="24.95" customHeight="1">
      <c r="A57" s="12"/>
      <c r="B57" s="67" t="s">
        <v>56</v>
      </c>
      <c r="C57" s="67"/>
      <c r="D57" s="67"/>
      <c r="E57" s="67"/>
      <c r="F57" s="67"/>
      <c r="G57" s="67"/>
      <c r="H57" s="67"/>
      <c r="I57" s="91">
        <f ca="1">K48</f>
        <v>3</v>
      </c>
      <c r="J57" s="91"/>
      <c r="K57" s="68" t="s">
        <v>10</v>
      </c>
      <c r="L57" s="68"/>
      <c r="M57" s="84">
        <f ca="1">AH48</f>
        <v>10</v>
      </c>
      <c r="N57" s="84"/>
      <c r="O57" s="68" t="s">
        <v>11</v>
      </c>
      <c r="P57" s="68"/>
      <c r="Q57" s="66">
        <f ca="1">AN57</f>
        <v>30</v>
      </c>
      <c r="R57" s="66"/>
      <c r="S57" s="66"/>
      <c r="T57" s="65" t="str">
        <f ca="1">IF(Q58=1,"＝","")</f>
        <v/>
      </c>
      <c r="U57" s="65"/>
      <c r="V57" s="88" t="str">
        <f ca="1">IF(Q58=1,Q57,"")</f>
        <v/>
      </c>
      <c r="W57" s="88"/>
      <c r="X57" s="84"/>
      <c r="Y57" s="84"/>
      <c r="Z57" s="65" t="s">
        <v>19</v>
      </c>
      <c r="AA57" s="66">
        <f ca="1">IF(Q58=1,"",Q57)</f>
        <v>30</v>
      </c>
      <c r="AB57" s="66"/>
      <c r="AC57" s="65" t="s">
        <v>9</v>
      </c>
      <c r="AD57" s="65"/>
      <c r="AE57" s="65" t="str">
        <f ca="1">V57</f>
        <v/>
      </c>
      <c r="AF57" s="65"/>
      <c r="AG57" s="65" t="s">
        <v>70</v>
      </c>
      <c r="AH57" s="65"/>
      <c r="AI57" s="65"/>
      <c r="AJ57" s="9"/>
      <c r="AL57" s="16">
        <f ca="1">I57*M57</f>
        <v>30</v>
      </c>
      <c r="AM57" s="18" t="s">
        <v>11</v>
      </c>
      <c r="AN57" s="16">
        <f ca="1">AL57/GCD(AL57,AL58)</f>
        <v>30</v>
      </c>
      <c r="AO57" t="str">
        <f>IF(AO20="","",AO20)</f>
        <v/>
      </c>
      <c r="AP57"/>
      <c r="AQ57" s="16"/>
      <c r="AR57" s="18"/>
      <c r="AS57" s="16"/>
      <c r="AT57" s="28" t="str">
        <f>IF(AS58=1,"=","")</f>
        <v/>
      </c>
      <c r="AU57" s="18" t="str">
        <f>IF(AS58=1,AS57,"")</f>
        <v/>
      </c>
      <c r="AV57" s="18" t="str">
        <f>IF(AS57&gt;AS58,"=","")</f>
        <v/>
      </c>
      <c r="AW57" s="8" t="str">
        <f>IF(AS57&gt;AS58,INT(AS57/AS58),"")</f>
        <v/>
      </c>
      <c r="AX57" s="8" t="str">
        <f>IF(AV57="","",IF(AS58=1,"",AS57-AS58*AW57))</f>
        <v/>
      </c>
      <c r="AY57"/>
      <c r="AZ57"/>
      <c r="BA57"/>
      <c r="BB57"/>
      <c r="BC57"/>
      <c r="BD57"/>
      <c r="BE57"/>
    </row>
    <row r="58" spans="1:57" s="3" customFormat="1" ht="24.95" customHeight="1">
      <c r="A58" s="12"/>
      <c r="B58" s="12"/>
      <c r="C58" s="12"/>
      <c r="D58" s="12"/>
      <c r="E58" s="12"/>
      <c r="F58" s="12"/>
      <c r="G58" s="12"/>
      <c r="H58" s="12"/>
      <c r="I58" s="84"/>
      <c r="J58" s="84"/>
      <c r="K58" s="68"/>
      <c r="L58" s="68"/>
      <c r="M58" s="85">
        <f ca="1">AH49</f>
        <v>11</v>
      </c>
      <c r="N58" s="85"/>
      <c r="O58" s="68"/>
      <c r="P58" s="68"/>
      <c r="Q58" s="65">
        <f ca="1">AN58</f>
        <v>11</v>
      </c>
      <c r="R58" s="65"/>
      <c r="S58" s="65"/>
      <c r="T58" s="65"/>
      <c r="U58" s="65"/>
      <c r="V58" s="88"/>
      <c r="W58" s="88"/>
      <c r="X58" s="84"/>
      <c r="Y58" s="84"/>
      <c r="Z58" s="65"/>
      <c r="AA58" s="69">
        <f ca="1">IF(Q58=1,"",Q58)</f>
        <v>11</v>
      </c>
      <c r="AB58" s="69"/>
      <c r="AC58" s="65"/>
      <c r="AD58" s="65"/>
      <c r="AE58" s="65"/>
      <c r="AF58" s="65"/>
      <c r="AG58" s="65"/>
      <c r="AH58" s="65"/>
      <c r="AI58" s="65"/>
      <c r="AJ58" s="9"/>
      <c r="AL58" s="18">
        <f ca="1">M58</f>
        <v>11</v>
      </c>
      <c r="AM58" s="18"/>
      <c r="AN58" s="16">
        <f ca="1">AL58/GCD(AL57,AL58)</f>
        <v>11</v>
      </c>
      <c r="AO58" t="str">
        <f>IF(AO21="","",AO21)</f>
        <v/>
      </c>
      <c r="AP58"/>
      <c r="AQ58" s="18"/>
      <c r="AR58" s="18"/>
      <c r="AS58" s="16"/>
      <c r="AT58" s="18"/>
      <c r="AU58" s="18"/>
      <c r="AV58" s="18"/>
      <c r="AW58" s="8"/>
      <c r="AX58" s="8" t="str">
        <f>IF(AV57="","",IF(AS58=1,"",AS58))</f>
        <v/>
      </c>
      <c r="AY58"/>
      <c r="AZ58"/>
      <c r="BA58"/>
      <c r="BB58"/>
      <c r="BC58"/>
      <c r="BD58"/>
      <c r="BE58"/>
    </row>
    <row r="59" spans="1:57" s="3" customFormat="1" ht="24.95" customHeight="1">
      <c r="A59" s="73" t="s">
        <v>22</v>
      </c>
      <c r="B59" s="73"/>
      <c r="C59" s="67" t="s">
        <v>99</v>
      </c>
      <c r="D59" s="67"/>
      <c r="E59" s="67"/>
      <c r="F59" s="67"/>
      <c r="G59" s="67"/>
      <c r="H59" s="67"/>
      <c r="I59" s="67"/>
      <c r="J59" s="77">
        <f ca="1">J60-1</f>
        <v>2</v>
      </c>
      <c r="K59" s="77"/>
      <c r="L59" s="78" t="s">
        <v>61</v>
      </c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7">
        <f ca="1">AB23</f>
        <v>6</v>
      </c>
      <c r="AC59" s="77"/>
      <c r="AD59" s="78" t="s">
        <v>100</v>
      </c>
      <c r="AE59" s="78"/>
      <c r="AF59" s="78"/>
      <c r="AG59" s="78"/>
      <c r="AH59" s="78"/>
      <c r="AI59" s="78"/>
      <c r="AJ59" s="78"/>
      <c r="AL59" t="str">
        <f>IF(AL21="","",AL21)</f>
        <v/>
      </c>
      <c r="AM59" t="str">
        <f>IF(AM21="","",AM21)</f>
        <v/>
      </c>
      <c r="AN59" t="str">
        <f>IF(AN21="","",AN21)</f>
        <v/>
      </c>
      <c r="AO59" t="str">
        <f>IF(AO21="","",AO21)</f>
        <v/>
      </c>
      <c r="AP59"/>
      <c r="AQ59" s="18"/>
      <c r="AR59" s="18"/>
      <c r="AS59" s="16"/>
      <c r="AT59" s="18"/>
      <c r="AU59" s="18"/>
      <c r="AV59" s="18"/>
      <c r="AW59" s="8"/>
      <c r="AX59" s="8" t="str">
        <f>IF(AV57="","",IF(AS59=1,"",AS59))</f>
        <v/>
      </c>
      <c r="AY59"/>
      <c r="AZ59"/>
      <c r="BA59"/>
      <c r="BB59"/>
      <c r="BC59"/>
      <c r="BD59"/>
      <c r="BE59"/>
    </row>
    <row r="60" spans="1:57" ht="24.95" customHeight="1">
      <c r="A60" s="73"/>
      <c r="B60" s="73"/>
      <c r="C60" s="67"/>
      <c r="D60" s="67"/>
      <c r="E60" s="67"/>
      <c r="F60" s="67"/>
      <c r="G60" s="67"/>
      <c r="H60" s="67"/>
      <c r="I60" s="67"/>
      <c r="J60" s="70">
        <f ca="1">J24</f>
        <v>3</v>
      </c>
      <c r="K60" s="70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0">
        <f ca="1">AB24</f>
        <v>5</v>
      </c>
      <c r="AC60" s="70"/>
      <c r="AD60" s="78"/>
      <c r="AE60" s="78"/>
      <c r="AF60" s="78"/>
      <c r="AG60" s="78"/>
      <c r="AH60" s="78"/>
      <c r="AI60" s="78"/>
      <c r="AJ60" s="78"/>
    </row>
    <row r="61" spans="1:57" ht="24.75" customHeight="1">
      <c r="C61" t="s">
        <v>62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 t="s">
        <v>9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57" s="3" customFormat="1" ht="15" customHeight="1">
      <c r="A62" s="12" t="s">
        <v>9</v>
      </c>
      <c r="B62" s="67" t="s">
        <v>54</v>
      </c>
      <c r="C62" s="67"/>
      <c r="D62" s="67"/>
      <c r="E62" s="67"/>
      <c r="F62" s="67"/>
      <c r="G62" s="67"/>
      <c r="H62" s="67"/>
      <c r="I62" s="12"/>
      <c r="J62" s="14"/>
      <c r="M62" s="22" t="s">
        <v>55</v>
      </c>
      <c r="N62" s="22"/>
      <c r="W62" s="66">
        <f ca="1">J59</f>
        <v>2</v>
      </c>
      <c r="X62" s="66"/>
      <c r="AA62" s="68" t="s">
        <v>64</v>
      </c>
      <c r="AB62" s="68"/>
    </row>
    <row r="63" spans="1:57" s="3" customFormat="1" ht="15" customHeight="1">
      <c r="A63" s="12"/>
      <c r="B63" s="6"/>
      <c r="C63" s="6"/>
      <c r="D63" s="6"/>
      <c r="E63" s="6"/>
      <c r="F63" s="6"/>
      <c r="G63" s="84">
        <v>0</v>
      </c>
      <c r="H63" s="84"/>
      <c r="I63" s="12"/>
      <c r="J63" s="14"/>
      <c r="M63" s="22" t="s">
        <v>55</v>
      </c>
      <c r="N63" s="22"/>
      <c r="W63" s="68">
        <f ca="1">J60</f>
        <v>3</v>
      </c>
      <c r="X63" s="68"/>
      <c r="AA63" s="68"/>
      <c r="AB63" s="68"/>
      <c r="AC63" s="68" t="s">
        <v>68</v>
      </c>
      <c r="AD63" s="68"/>
      <c r="AE63" s="68"/>
      <c r="AF63" s="68"/>
    </row>
    <row r="64" spans="1:57" s="3" customFormat="1" ht="12.75" customHeight="1">
      <c r="A64" s="12"/>
      <c r="B64" s="12"/>
      <c r="C64" s="12"/>
      <c r="D64" s="12"/>
      <c r="E64" s="12"/>
      <c r="F64" s="12"/>
      <c r="G64" s="30"/>
      <c r="H64" s="31"/>
      <c r="I64" s="32"/>
      <c r="J64" s="3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5"/>
      <c r="X64" s="34"/>
      <c r="Y64" s="34"/>
      <c r="Z64" s="34"/>
      <c r="AA64" s="35"/>
      <c r="AB64" s="34"/>
      <c r="AC64" s="68"/>
      <c r="AD64" s="68"/>
      <c r="AE64" s="68"/>
      <c r="AF64" s="68"/>
    </row>
    <row r="65" spans="1:57" s="3" customFormat="1" ht="12" customHeight="1">
      <c r="A65" s="12"/>
      <c r="B65" s="12"/>
      <c r="C65" s="12"/>
      <c r="D65" s="12"/>
      <c r="E65" s="12"/>
      <c r="F65" s="12"/>
      <c r="G65" s="30"/>
      <c r="H65" s="12"/>
      <c r="I65" s="12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36"/>
      <c r="X65" s="14"/>
      <c r="Y65" s="14"/>
      <c r="Z65" s="14"/>
      <c r="AA65" s="36"/>
      <c r="AB65" s="14"/>
      <c r="AC65" s="68" t="s">
        <v>103</v>
      </c>
      <c r="AD65" s="68"/>
      <c r="AE65" s="68"/>
      <c r="AF65" s="68"/>
      <c r="AG65" s="14"/>
      <c r="AH65" s="14"/>
      <c r="AI65" s="14"/>
      <c r="AJ65" s="14"/>
      <c r="AK65" s="14"/>
    </row>
    <row r="66" spans="1:57" s="3" customFormat="1" ht="15" customHeight="1">
      <c r="A66" s="12"/>
      <c r="B66" s="12"/>
      <c r="C66" s="12"/>
      <c r="D66" s="12"/>
      <c r="E66" s="12"/>
      <c r="F66" s="12"/>
      <c r="G66" s="84">
        <v>0</v>
      </c>
      <c r="H66" s="84"/>
      <c r="I66" s="12"/>
      <c r="J66" s="14"/>
      <c r="K66" s="14"/>
      <c r="L66" s="14"/>
      <c r="M66" s="68" t="s">
        <v>55</v>
      </c>
      <c r="N66" s="68"/>
      <c r="O66" s="14"/>
      <c r="P66" s="14"/>
      <c r="Q66" s="14"/>
      <c r="R66" s="14"/>
      <c r="S66" s="14"/>
      <c r="T66" s="14"/>
      <c r="U66" s="14"/>
      <c r="V66" s="14"/>
      <c r="W66" s="68">
        <v>1</v>
      </c>
      <c r="X66" s="68"/>
      <c r="Y66" s="14"/>
      <c r="Z66" s="14"/>
      <c r="AA66" s="66">
        <f ca="1">AB59</f>
        <v>6</v>
      </c>
      <c r="AB66" s="66"/>
      <c r="AC66" s="68"/>
      <c r="AD66" s="68"/>
      <c r="AE66" s="68"/>
      <c r="AF66" s="68"/>
      <c r="AG66" s="14"/>
    </row>
    <row r="67" spans="1:57" s="3" customFormat="1" ht="12" customHeight="1">
      <c r="I67" s="14"/>
      <c r="J67" s="14"/>
      <c r="K67" s="14"/>
      <c r="L67" s="14"/>
      <c r="M67" s="90"/>
      <c r="N67" s="90"/>
      <c r="O67" s="14"/>
      <c r="P67" s="14"/>
      <c r="Q67" s="14"/>
      <c r="R67" s="14"/>
      <c r="S67" s="14"/>
      <c r="T67" s="14"/>
      <c r="U67" s="14"/>
      <c r="V67" s="14"/>
      <c r="W67" s="68"/>
      <c r="X67" s="68"/>
      <c r="Y67" s="14"/>
      <c r="Z67" s="14"/>
      <c r="AA67" s="68">
        <f ca="1">AB60</f>
        <v>5</v>
      </c>
      <c r="AB67" s="68"/>
      <c r="AC67" s="22"/>
      <c r="AD67" s="22"/>
      <c r="AE67" s="22"/>
      <c r="AF67" s="22"/>
      <c r="AG67" s="14"/>
    </row>
    <row r="68" spans="1:57" s="3" customFormat="1" ht="24.95" customHeight="1">
      <c r="A68" s="12"/>
      <c r="B68" s="67" t="s">
        <v>56</v>
      </c>
      <c r="C68" s="67"/>
      <c r="D68" s="67"/>
      <c r="E68" s="67"/>
      <c r="F68" s="67"/>
      <c r="G68" s="67"/>
      <c r="H68" s="67"/>
      <c r="I68" s="84">
        <f ca="1">J59</f>
        <v>2</v>
      </c>
      <c r="J68" s="84"/>
      <c r="K68" s="68" t="s">
        <v>10</v>
      </c>
      <c r="L68" s="68"/>
      <c r="M68" s="84">
        <f ca="1">AB59</f>
        <v>6</v>
      </c>
      <c r="N68" s="84"/>
      <c r="O68" s="68" t="s">
        <v>11</v>
      </c>
      <c r="P68" s="68"/>
      <c r="Q68" s="66">
        <f ca="1">AN68</f>
        <v>4</v>
      </c>
      <c r="R68" s="66"/>
      <c r="S68" s="66"/>
      <c r="T68" s="65" t="str">
        <f ca="1">IF(Q69=1,"＝","")</f>
        <v/>
      </c>
      <c r="U68" s="65"/>
      <c r="V68" s="88" t="str">
        <f ca="1">IF(Q69=1,Q68,"")</f>
        <v/>
      </c>
      <c r="W68" s="88"/>
      <c r="X68" s="84"/>
      <c r="Y68" s="84"/>
      <c r="Z68" s="65" t="s">
        <v>19</v>
      </c>
      <c r="AA68" s="86">
        <f ca="1">IF(Q69=1,"",Q68)</f>
        <v>4</v>
      </c>
      <c r="AB68" s="86"/>
      <c r="AC68" s="65" t="s">
        <v>9</v>
      </c>
      <c r="AD68" s="65"/>
      <c r="AE68" s="65" t="str">
        <f ca="1">V68</f>
        <v/>
      </c>
      <c r="AF68" s="65"/>
      <c r="AG68" s="65" t="s">
        <v>0</v>
      </c>
      <c r="AH68" s="65"/>
      <c r="AI68" s="65"/>
      <c r="AL68" s="16">
        <f ca="1">I68*M68</f>
        <v>12</v>
      </c>
      <c r="AM68" s="18" t="s">
        <v>11</v>
      </c>
      <c r="AN68" s="16">
        <f ca="1">AL68/GCD(AL68,AL69)</f>
        <v>4</v>
      </c>
      <c r="AO68"/>
      <c r="AP68"/>
      <c r="AQ68" s="16"/>
      <c r="AR68" s="18"/>
      <c r="AS68" s="16"/>
      <c r="AT68" s="28" t="str">
        <f>IF(AS69=1,"=","")</f>
        <v/>
      </c>
      <c r="AU68" s="18" t="str">
        <f>IF(AS69=1,AS68,"")</f>
        <v/>
      </c>
      <c r="AV68" s="18" t="str">
        <f>IF(AS68&gt;AS69,"=","")</f>
        <v/>
      </c>
      <c r="AW68" s="8" t="str">
        <f>IF(AS68&gt;AS69,INT(AS68/AS69),"")</f>
        <v/>
      </c>
      <c r="AX68" s="8" t="str">
        <f>IF(AV68="","",IF(AS69=1,"",AS68-AS69*AW68))</f>
        <v/>
      </c>
      <c r="AY68"/>
      <c r="AZ68"/>
      <c r="BA68"/>
      <c r="BB68"/>
      <c r="BC68"/>
      <c r="BD68"/>
      <c r="BE68"/>
    </row>
    <row r="69" spans="1:57" s="3" customFormat="1" ht="24.95" customHeight="1">
      <c r="A69" s="12"/>
      <c r="B69" s="12"/>
      <c r="C69" s="12"/>
      <c r="D69" s="12"/>
      <c r="E69" s="12"/>
      <c r="F69" s="12"/>
      <c r="G69" s="12"/>
      <c r="H69" s="12"/>
      <c r="I69" s="85">
        <f ca="1">J60</f>
        <v>3</v>
      </c>
      <c r="J69" s="85"/>
      <c r="K69" s="68"/>
      <c r="L69" s="68"/>
      <c r="M69" s="85">
        <f ca="1">AB60</f>
        <v>5</v>
      </c>
      <c r="N69" s="85"/>
      <c r="O69" s="68"/>
      <c r="P69" s="68"/>
      <c r="Q69" s="65">
        <f ca="1">AN69</f>
        <v>5</v>
      </c>
      <c r="R69" s="65"/>
      <c r="S69" s="65"/>
      <c r="T69" s="65"/>
      <c r="U69" s="65"/>
      <c r="V69" s="88"/>
      <c r="W69" s="88"/>
      <c r="X69" s="84"/>
      <c r="Y69" s="84"/>
      <c r="Z69" s="65"/>
      <c r="AA69" s="87">
        <f ca="1">IF(Q69=1,"",Q69)</f>
        <v>5</v>
      </c>
      <c r="AB69" s="87"/>
      <c r="AC69" s="65"/>
      <c r="AD69" s="65"/>
      <c r="AE69" s="65"/>
      <c r="AF69" s="65"/>
      <c r="AG69" s="65"/>
      <c r="AH69" s="65"/>
      <c r="AI69" s="65"/>
      <c r="AL69" s="18">
        <f ca="1">I69*M69</f>
        <v>15</v>
      </c>
      <c r="AM69" s="18"/>
      <c r="AN69" s="16">
        <f ca="1">AL69/GCD(AL68,AL69)</f>
        <v>5</v>
      </c>
      <c r="AO69"/>
      <c r="AP69"/>
      <c r="AQ69" s="18"/>
      <c r="AR69" s="18"/>
      <c r="AS69" s="16"/>
      <c r="AT69" s="18"/>
      <c r="AU69" s="18"/>
      <c r="AV69" s="18"/>
      <c r="AW69" s="8"/>
      <c r="AX69" s="8" t="str">
        <f>IF(AV68="","",IF(AS69=1,"",AS69))</f>
        <v/>
      </c>
      <c r="AY69"/>
      <c r="AZ69"/>
      <c r="BA69"/>
      <c r="BB69"/>
      <c r="BC69"/>
      <c r="BD69"/>
      <c r="BE69"/>
    </row>
    <row r="70" spans="1:57" s="3" customFormat="1" ht="15" customHeight="1">
      <c r="AL70" s="14"/>
      <c r="AM70" s="14"/>
      <c r="AN70" s="14"/>
      <c r="AO70" s="14"/>
      <c r="AP70" s="14"/>
      <c r="AQ70" s="14"/>
      <c r="AR70" s="14"/>
      <c r="AS70" s="14"/>
    </row>
    <row r="71" spans="1:57" s="3" customFormat="1" ht="24.95" customHeight="1">
      <c r="A71" s="10"/>
      <c r="B71" s="10"/>
      <c r="C71" s="10"/>
      <c r="D71" s="12"/>
      <c r="E71" s="12"/>
      <c r="F71" s="12"/>
      <c r="G71" s="12"/>
      <c r="H71" s="12"/>
      <c r="I71" s="12"/>
      <c r="J71" s="15"/>
      <c r="K71" s="10"/>
      <c r="L71" s="22"/>
      <c r="M71" s="22"/>
      <c r="N71" s="22"/>
      <c r="O71" s="22"/>
      <c r="P71" s="22"/>
      <c r="Q71" s="22"/>
      <c r="R71" s="22"/>
      <c r="S71" s="23"/>
      <c r="T71" s="23"/>
      <c r="AL71" s="16"/>
      <c r="AM71" s="16"/>
      <c r="AN71" s="16"/>
      <c r="AO71" s="37"/>
      <c r="AP71" s="16"/>
      <c r="AQ71" s="16"/>
      <c r="AR71" s="14"/>
      <c r="AS71" s="14"/>
    </row>
    <row r="72" spans="1:57" s="3" customFormat="1" ht="24.95" customHeight="1"/>
    <row r="73" spans="1:57" s="3" customFormat="1" ht="24.95" customHeight="1">
      <c r="R73" s="3" t="s">
        <v>71</v>
      </c>
    </row>
    <row r="74" spans="1:57" s="3" customFormat="1" ht="24.95" customHeight="1">
      <c r="C74" s="3" t="s">
        <v>9</v>
      </c>
    </row>
    <row r="75" spans="1:57" s="3" customFormat="1" ht="24.95" customHeight="1"/>
    <row r="76" spans="1:57" s="3" customFormat="1" ht="24.95" customHeight="1"/>
    <row r="77" spans="1:57" s="3" customFormat="1" ht="24.95" customHeight="1"/>
    <row r="78" spans="1:57" s="3" customFormat="1" ht="24.95" customHeight="1"/>
    <row r="79" spans="1:57" s="3" customFormat="1" ht="24.95" customHeight="1"/>
  </sheetData>
  <mergeCells count="148">
    <mergeCell ref="W45:X45"/>
    <mergeCell ref="W44:X44"/>
    <mergeCell ref="O46:P47"/>
    <mergeCell ref="Q47:S47"/>
    <mergeCell ref="V46:W47"/>
    <mergeCell ref="T46:U47"/>
    <mergeCell ref="AG57:AI58"/>
    <mergeCell ref="W56:X56"/>
    <mergeCell ref="W55:X55"/>
    <mergeCell ref="W51:X52"/>
    <mergeCell ref="Z46:Z47"/>
    <mergeCell ref="X47:Y47"/>
    <mergeCell ref="AH15:AI15"/>
    <mergeCell ref="M5:AG6"/>
    <mergeCell ref="AA40:AB40"/>
    <mergeCell ref="AA41:AB41"/>
    <mergeCell ref="M14:AG15"/>
    <mergeCell ref="W40:X41"/>
    <mergeCell ref="M37:AG38"/>
    <mergeCell ref="AJ5:AK6"/>
    <mergeCell ref="AB23:AC23"/>
    <mergeCell ref="AB24:AC24"/>
    <mergeCell ref="K14:L15"/>
    <mergeCell ref="K5:L5"/>
    <mergeCell ref="K6:L6"/>
    <mergeCell ref="J23:K23"/>
    <mergeCell ref="AH5:AI5"/>
    <mergeCell ref="AH6:AI6"/>
    <mergeCell ref="AH14:AI14"/>
    <mergeCell ref="C5:J6"/>
    <mergeCell ref="C14:J15"/>
    <mergeCell ref="B26:H26"/>
    <mergeCell ref="B12:H12"/>
    <mergeCell ref="A14:B15"/>
    <mergeCell ref="J24:K24"/>
    <mergeCell ref="B8:H8"/>
    <mergeCell ref="A5:B6"/>
    <mergeCell ref="B21:H21"/>
    <mergeCell ref="B17:H17"/>
    <mergeCell ref="AC43:AF44"/>
    <mergeCell ref="M47:N47"/>
    <mergeCell ref="M46:N46"/>
    <mergeCell ref="AA44:AB45"/>
    <mergeCell ref="X46:Y46"/>
    <mergeCell ref="M45:N45"/>
    <mergeCell ref="AC46:AD47"/>
    <mergeCell ref="AA46:AB46"/>
    <mergeCell ref="AA47:AB47"/>
    <mergeCell ref="Q46:S46"/>
    <mergeCell ref="W63:X63"/>
    <mergeCell ref="W66:X67"/>
    <mergeCell ref="M67:N67"/>
    <mergeCell ref="Q58:S58"/>
    <mergeCell ref="M57:N57"/>
    <mergeCell ref="M58:N58"/>
    <mergeCell ref="W62:X62"/>
    <mergeCell ref="X57:Y57"/>
    <mergeCell ref="M66:N66"/>
    <mergeCell ref="O57:P58"/>
    <mergeCell ref="K37:L37"/>
    <mergeCell ref="K38:L38"/>
    <mergeCell ref="AD23:AJ24"/>
    <mergeCell ref="L23:AA24"/>
    <mergeCell ref="AH38:AI38"/>
    <mergeCell ref="AJ37:AK38"/>
    <mergeCell ref="AH37:AI37"/>
    <mergeCell ref="A36:AK36"/>
    <mergeCell ref="A37:B38"/>
    <mergeCell ref="C37:J38"/>
    <mergeCell ref="I47:J47"/>
    <mergeCell ref="G44:H44"/>
    <mergeCell ref="B30:H30"/>
    <mergeCell ref="B40:H40"/>
    <mergeCell ref="B46:H46"/>
    <mergeCell ref="G41:H41"/>
    <mergeCell ref="I46:J46"/>
    <mergeCell ref="C23:I24"/>
    <mergeCell ref="AG46:AH47"/>
    <mergeCell ref="B57:H57"/>
    <mergeCell ref="I57:J58"/>
    <mergeCell ref="K48:L49"/>
    <mergeCell ref="B51:H51"/>
    <mergeCell ref="G52:H52"/>
    <mergeCell ref="T57:U58"/>
    <mergeCell ref="V57:W58"/>
    <mergeCell ref="AE46:AF47"/>
    <mergeCell ref="A48:B49"/>
    <mergeCell ref="C48:J49"/>
    <mergeCell ref="B62:H62"/>
    <mergeCell ref="AA51:AB52"/>
    <mergeCell ref="AC57:AD58"/>
    <mergeCell ref="AA57:AB57"/>
    <mergeCell ref="AA58:AB58"/>
    <mergeCell ref="M56:N56"/>
    <mergeCell ref="AC54:AF55"/>
    <mergeCell ref="AE57:AF58"/>
    <mergeCell ref="L59:AA60"/>
    <mergeCell ref="Q57:S57"/>
    <mergeCell ref="J60:K60"/>
    <mergeCell ref="AA55:AB56"/>
    <mergeCell ref="AJ48:AK49"/>
    <mergeCell ref="AH48:AI48"/>
    <mergeCell ref="AH49:AI49"/>
    <mergeCell ref="M48:AG49"/>
    <mergeCell ref="X58:Y58"/>
    <mergeCell ref="Z57:Z58"/>
    <mergeCell ref="B68:H68"/>
    <mergeCell ref="I68:J68"/>
    <mergeCell ref="K68:L69"/>
    <mergeCell ref="I69:J69"/>
    <mergeCell ref="G66:H66"/>
    <mergeCell ref="K46:L47"/>
    <mergeCell ref="K57:L58"/>
    <mergeCell ref="G55:H55"/>
    <mergeCell ref="A59:B60"/>
    <mergeCell ref="C59:I60"/>
    <mergeCell ref="AA68:AB68"/>
    <mergeCell ref="X69:Y69"/>
    <mergeCell ref="AA69:AB69"/>
    <mergeCell ref="V68:W69"/>
    <mergeCell ref="X68:Y68"/>
    <mergeCell ref="Z68:Z69"/>
    <mergeCell ref="Q69:S69"/>
    <mergeCell ref="O68:P69"/>
    <mergeCell ref="Q68:S68"/>
    <mergeCell ref="M69:N69"/>
    <mergeCell ref="M68:N68"/>
    <mergeCell ref="T68:U69"/>
    <mergeCell ref="AA62:AB63"/>
    <mergeCell ref="AI1:AJ1"/>
    <mergeCell ref="AI33:AJ33"/>
    <mergeCell ref="AC52:AF53"/>
    <mergeCell ref="AC41:AF42"/>
    <mergeCell ref="A4:AK4"/>
    <mergeCell ref="AJ14:AK15"/>
    <mergeCell ref="A23:B24"/>
    <mergeCell ref="G63:H63"/>
    <mergeCell ref="J59:K59"/>
    <mergeCell ref="AA66:AB66"/>
    <mergeCell ref="AE68:AF69"/>
    <mergeCell ref="AC68:AD69"/>
    <mergeCell ref="AD59:AJ60"/>
    <mergeCell ref="AG68:AI69"/>
    <mergeCell ref="AC65:AF66"/>
    <mergeCell ref="AC63:AF64"/>
    <mergeCell ref="AB59:AC59"/>
    <mergeCell ref="AB60:AC60"/>
    <mergeCell ref="AA67:AB67"/>
  </mergeCells>
  <phoneticPr fontId="1"/>
  <pageMargins left="0.78740157480314965" right="0.19685039370078741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BE73"/>
  <sheetViews>
    <sheetView workbookViewId="0">
      <selection activeCell="AI3" sqref="AI3"/>
    </sheetView>
  </sheetViews>
  <sheetFormatPr defaultRowHeight="24.95" customHeight="1"/>
  <cols>
    <col min="1" max="36" width="1.69921875" customWidth="1"/>
    <col min="37" max="37" width="3.69921875" customWidth="1"/>
    <col min="38" max="38" width="2.69921875" customWidth="1"/>
    <col min="39" max="39" width="2.8984375" style="3" customWidth="1"/>
  </cols>
  <sheetData>
    <row r="1" spans="1:57" ht="24.95" customHeight="1">
      <c r="D1" s="1" t="s">
        <v>72</v>
      </c>
      <c r="AG1" s="2" t="s">
        <v>3</v>
      </c>
      <c r="AH1" s="2"/>
      <c r="AI1" s="79">
        <v>1</v>
      </c>
      <c r="AJ1" s="79"/>
    </row>
    <row r="2" spans="1:57" ht="24.95" customHeight="1">
      <c r="I2" t="s">
        <v>98</v>
      </c>
      <c r="Q2" s="4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57" ht="11.25" customHeight="1"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57" ht="39" customHeight="1">
      <c r="A4" s="83" t="s">
        <v>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57" ht="24.95" customHeight="1">
      <c r="A5" s="73" t="s">
        <v>25</v>
      </c>
      <c r="B5" s="73"/>
      <c r="C5" s="100" t="s">
        <v>73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77">
        <v>3</v>
      </c>
      <c r="U5" s="77"/>
      <c r="V5" s="101" t="s">
        <v>74</v>
      </c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</row>
    <row r="6" spans="1:57" ht="24.95" customHeight="1">
      <c r="A6" s="73"/>
      <c r="B6" s="7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70">
        <v>5</v>
      </c>
      <c r="U6" s="70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</row>
    <row r="7" spans="1:57" ht="24.95" customHeight="1">
      <c r="A7" s="19"/>
      <c r="B7" s="19"/>
      <c r="C7" s="93">
        <f ca="1">INT(RAND()*7+2)*5</f>
        <v>40</v>
      </c>
      <c r="D7" s="93"/>
      <c r="E7" s="78" t="s">
        <v>75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</row>
    <row r="8" spans="1:57" ht="24.75" customHeight="1">
      <c r="C8" s="76">
        <f ca="1">INT(RAND()*3+2)*3</f>
        <v>9</v>
      </c>
      <c r="D8" s="76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</row>
    <row r="9" spans="1:57" s="3" customFormat="1" ht="24.95" customHeight="1">
      <c r="A9" s="12" t="s">
        <v>76</v>
      </c>
      <c r="B9" s="67" t="s">
        <v>54</v>
      </c>
      <c r="C9" s="67"/>
      <c r="D9" s="67"/>
      <c r="E9" s="67"/>
      <c r="F9" s="67"/>
      <c r="G9" s="67"/>
      <c r="H9" s="67"/>
      <c r="I9" s="12"/>
      <c r="J9" s="14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3" customFormat="1" ht="24.95" customHeight="1">
      <c r="A10" s="12"/>
      <c r="B10" s="12"/>
      <c r="C10" s="12"/>
      <c r="D10" s="12"/>
      <c r="E10" s="12"/>
      <c r="F10" s="12"/>
      <c r="G10" s="12"/>
      <c r="H10" s="12"/>
      <c r="I10" s="12"/>
      <c r="J10" s="14"/>
      <c r="L10" s="3" t="s">
        <v>55</v>
      </c>
      <c r="AL10" s="3" t="s">
        <v>55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3" customFormat="1" ht="24.95" customHeight="1">
      <c r="A11" s="12"/>
      <c r="B11" s="12"/>
      <c r="C11" s="12"/>
      <c r="D11" s="12"/>
      <c r="E11" s="12"/>
      <c r="F11" s="12"/>
      <c r="G11" s="12"/>
      <c r="H11" s="12"/>
      <c r="I11" s="12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3" customFormat="1" ht="24.75" customHeight="1"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3" customFormat="1" ht="24.95" customHeight="1">
      <c r="A13" s="12"/>
      <c r="B13" s="67" t="s">
        <v>56</v>
      </c>
      <c r="C13" s="67"/>
      <c r="D13" s="67"/>
      <c r="E13" s="67"/>
      <c r="F13" s="67"/>
      <c r="G13" s="67"/>
      <c r="H13" s="67"/>
      <c r="I13" s="1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7"/>
      <c r="AC13" s="17" t="s">
        <v>19</v>
      </c>
      <c r="AD13" s="17"/>
      <c r="AE13" s="17"/>
      <c r="AF13" s="17"/>
      <c r="AG13" s="17"/>
      <c r="AH13" s="17"/>
      <c r="AI13" s="17"/>
      <c r="AJ13" s="17"/>
      <c r="AK13" s="17" t="s">
        <v>20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3" customFormat="1" ht="24.95" customHeight="1">
      <c r="A14" s="12"/>
      <c r="B14" s="12"/>
      <c r="C14" s="12"/>
      <c r="D14" s="12"/>
      <c r="E14" s="12"/>
      <c r="F14" s="12"/>
      <c r="G14" s="12"/>
      <c r="H14" s="12"/>
      <c r="I14" s="12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24.95" customHeight="1">
      <c r="A15" s="73" t="s">
        <v>21</v>
      </c>
      <c r="B15" s="73"/>
      <c r="C15" s="67" t="s">
        <v>77</v>
      </c>
      <c r="D15" s="67"/>
      <c r="E15" s="67"/>
      <c r="F15" s="93">
        <f ca="1">F16-1</f>
        <v>7</v>
      </c>
      <c r="G15" s="93"/>
      <c r="H15" s="67" t="s">
        <v>78</v>
      </c>
      <c r="I15" s="67"/>
      <c r="J15" s="67"/>
      <c r="K15" s="67" t="s">
        <v>79</v>
      </c>
      <c r="L15" s="67"/>
      <c r="M15" s="67"/>
      <c r="N15" s="93">
        <f ca="1">N16-1</f>
        <v>2</v>
      </c>
      <c r="O15" s="93"/>
      <c r="P15" s="72" t="s">
        <v>80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12"/>
      <c r="AI15" s="12"/>
      <c r="AJ15" s="13"/>
      <c r="AK15" s="13"/>
    </row>
    <row r="16" spans="1:57" ht="24.95" customHeight="1">
      <c r="A16" s="73"/>
      <c r="B16" s="73"/>
      <c r="C16" s="67"/>
      <c r="D16" s="67"/>
      <c r="E16" s="67"/>
      <c r="F16" s="76">
        <f ca="1">INT(RAND()*9+2)</f>
        <v>8</v>
      </c>
      <c r="G16" s="76"/>
      <c r="H16" s="67"/>
      <c r="I16" s="67"/>
      <c r="J16" s="67"/>
      <c r="K16" s="67"/>
      <c r="L16" s="67"/>
      <c r="M16" s="67"/>
      <c r="N16" s="76">
        <f ca="1">INT(RAND()*9+2)</f>
        <v>3</v>
      </c>
      <c r="O16" s="76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12"/>
      <c r="AI16" s="12"/>
      <c r="AJ16" s="13"/>
      <c r="AK16" s="13"/>
    </row>
    <row r="17" spans="1:57" ht="24.75" customHeight="1">
      <c r="B17" s="67" t="s">
        <v>56</v>
      </c>
      <c r="C17" s="67"/>
      <c r="D17" s="67"/>
      <c r="E17" s="67"/>
      <c r="F17" s="67"/>
      <c r="G17" s="67"/>
      <c r="H17" s="6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57" s="3" customFormat="1" ht="24.95" customHeight="1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3" t="s">
        <v>9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3" customFormat="1" ht="24.95" customHeight="1">
      <c r="A19" s="12"/>
      <c r="B19" s="12"/>
      <c r="C19" s="12"/>
      <c r="D19" s="12"/>
      <c r="E19" s="12"/>
      <c r="F19" s="12"/>
      <c r="G19" s="12"/>
      <c r="H19" s="12"/>
      <c r="I19" s="12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57" s="3" customFormat="1" ht="24.95" customHeight="1">
      <c r="A20" s="12"/>
      <c r="B20" s="12"/>
      <c r="C20" s="12"/>
      <c r="D20" s="12"/>
      <c r="E20" s="12"/>
      <c r="F20" s="12"/>
      <c r="G20" s="12"/>
      <c r="H20" s="12"/>
      <c r="I20" s="12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7" t="s">
        <v>19</v>
      </c>
      <c r="AC20" s="17"/>
      <c r="AD20" s="17"/>
      <c r="AE20" s="17"/>
      <c r="AF20" s="17"/>
      <c r="AG20" s="17"/>
      <c r="AH20" s="17"/>
      <c r="AI20" s="17"/>
      <c r="AJ20" s="17" t="s">
        <v>20</v>
      </c>
      <c r="AK20" s="14"/>
    </row>
    <row r="21" spans="1:57" s="3" customFormat="1" ht="24.95" customHeight="1">
      <c r="A21" s="12"/>
      <c r="B21" s="12"/>
      <c r="C21" s="12"/>
      <c r="D21" s="12"/>
      <c r="E21" s="12"/>
      <c r="F21" s="12"/>
      <c r="G21" s="12"/>
      <c r="H21" s="12"/>
      <c r="I21" s="1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7"/>
      <c r="AC21" s="17"/>
      <c r="AD21" s="17"/>
      <c r="AE21" s="17"/>
      <c r="AF21" s="17"/>
      <c r="AG21" s="17"/>
      <c r="AH21" s="17"/>
      <c r="AI21" s="17"/>
      <c r="AJ21" s="17"/>
      <c r="AK21" s="14"/>
    </row>
    <row r="22" spans="1:57" s="3" customFormat="1" ht="24.95" customHeight="1">
      <c r="A22" s="12"/>
      <c r="B22" s="12"/>
      <c r="C22" s="12"/>
      <c r="D22" s="12"/>
      <c r="E22" s="12"/>
      <c r="F22" s="12"/>
      <c r="G22" s="12"/>
      <c r="H22" s="12"/>
      <c r="I22" s="1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7"/>
      <c r="AC22" s="17"/>
      <c r="AD22" s="17"/>
      <c r="AE22" s="94">
        <f ca="1">AE23+1</f>
        <v>8</v>
      </c>
      <c r="AF22" s="94"/>
      <c r="AG22" s="72" t="s">
        <v>59</v>
      </c>
      <c r="AH22" s="98"/>
      <c r="AI22" s="17"/>
      <c r="AJ22" s="17"/>
      <c r="AK22" s="14"/>
    </row>
    <row r="23" spans="1:57" s="3" customFormat="1" ht="24.75" customHeight="1">
      <c r="A23" s="95" t="s">
        <v>22</v>
      </c>
      <c r="B23" s="95"/>
      <c r="C23" s="3" t="s">
        <v>81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8"/>
      <c r="AA23" s="38"/>
      <c r="AB23" s="38"/>
      <c r="AC23" s="38"/>
      <c r="AD23" s="38"/>
      <c r="AE23" s="102">
        <f ca="1">INT(RAND()*(10-6)+6)</f>
        <v>7</v>
      </c>
      <c r="AF23" s="102"/>
      <c r="AG23" s="99"/>
      <c r="AH23" s="99"/>
      <c r="AI23" s="38"/>
      <c r="AJ23" s="38"/>
      <c r="AK23" s="14"/>
    </row>
    <row r="24" spans="1:57" s="3" customFormat="1" ht="24.95" customHeight="1">
      <c r="I24" s="12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72">
        <f ca="1">U25-1</f>
        <v>6</v>
      </c>
      <c r="V24" s="72"/>
      <c r="W24" s="72" t="s">
        <v>82</v>
      </c>
      <c r="X24" s="97"/>
      <c r="Y24" s="14"/>
      <c r="Z24" s="39"/>
      <c r="AA24" s="14"/>
      <c r="AB24" s="14"/>
      <c r="AJ24" s="40"/>
    </row>
    <row r="25" spans="1:57" s="3" customFormat="1" ht="24.95" customHeight="1">
      <c r="A25" s="24"/>
      <c r="B25" s="67" t="s">
        <v>56</v>
      </c>
      <c r="C25" s="67"/>
      <c r="D25" s="67"/>
      <c r="E25" s="67"/>
      <c r="F25" s="67"/>
      <c r="G25" s="67"/>
      <c r="H25" s="67"/>
      <c r="I25" s="12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2">
        <f ca="1">INT(RAND()*(10-6)+6)</f>
        <v>7</v>
      </c>
      <c r="V25" s="92"/>
      <c r="W25" s="97"/>
      <c r="X25" s="97"/>
      <c r="Y25" s="41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42"/>
      <c r="AK25" s="14"/>
    </row>
    <row r="26" spans="1:57" ht="24.95" customHeight="1"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/>
      <c r="AC26" s="12"/>
      <c r="AD26" s="13"/>
      <c r="AE26" s="13"/>
      <c r="AF26" s="13"/>
      <c r="AG26" s="13"/>
      <c r="AH26" s="13"/>
      <c r="AI26" s="13"/>
      <c r="AJ26" s="43"/>
    </row>
    <row r="27" spans="1:57" ht="24.95" customHeight="1"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1">
        <f ca="1">AB28+1</f>
        <v>3</v>
      </c>
      <c r="AC27" s="71"/>
      <c r="AD27" s="72" t="s">
        <v>59</v>
      </c>
      <c r="AE27" s="72"/>
      <c r="AF27" s="13"/>
      <c r="AG27" s="13"/>
      <c r="AH27" s="13"/>
      <c r="AI27" s="13"/>
      <c r="AJ27" s="13"/>
      <c r="AK27" s="44"/>
    </row>
    <row r="28" spans="1:57" ht="24.7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 t="s">
        <v>9</v>
      </c>
      <c r="T28" s="8"/>
      <c r="U28" s="8"/>
      <c r="V28" s="8"/>
      <c r="W28" s="8"/>
      <c r="X28" s="8"/>
      <c r="Y28" s="8"/>
      <c r="Z28" s="8"/>
      <c r="AA28" s="8"/>
      <c r="AB28" s="92">
        <f ca="1">INT(RAND()*(6-2)+2)</f>
        <v>2</v>
      </c>
      <c r="AC28" s="92"/>
      <c r="AD28" s="72"/>
      <c r="AE28" s="72"/>
      <c r="AF28" s="8"/>
      <c r="AG28" s="8"/>
      <c r="AH28" s="8"/>
      <c r="AI28" s="8"/>
      <c r="AJ28" s="41"/>
      <c r="AK28" s="8"/>
      <c r="AL28" t="s">
        <v>63</v>
      </c>
    </row>
    <row r="29" spans="1:57" s="3" customFormat="1" ht="24.95" customHeight="1">
      <c r="A29" s="12" t="s">
        <v>9</v>
      </c>
      <c r="B29" s="12"/>
      <c r="C29" s="12"/>
      <c r="D29" s="12"/>
      <c r="E29" s="12"/>
      <c r="F29" s="12"/>
      <c r="G29" s="12"/>
      <c r="H29" s="12"/>
      <c r="I29" s="12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57" s="3" customFormat="1" ht="24.95" customHeight="1">
      <c r="A30" s="12"/>
      <c r="B30" s="12"/>
      <c r="C30" s="12"/>
      <c r="D30" s="12"/>
      <c r="E30" s="12"/>
      <c r="F30" s="12"/>
      <c r="G30" s="12"/>
      <c r="H30" s="12"/>
      <c r="I30" s="12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7" t="s">
        <v>19</v>
      </c>
      <c r="AC30" s="17"/>
      <c r="AD30" s="17"/>
      <c r="AE30" s="17"/>
      <c r="AF30" s="17"/>
      <c r="AG30" s="17"/>
      <c r="AH30" s="17"/>
      <c r="AI30" s="17"/>
      <c r="AJ30" s="17" t="s">
        <v>20</v>
      </c>
      <c r="AK30" s="14"/>
    </row>
    <row r="31" spans="1:57" s="3" customFormat="1" ht="24.95" customHeight="1">
      <c r="A31" s="12"/>
      <c r="B31" s="12"/>
      <c r="C31" s="12"/>
      <c r="D31" s="12"/>
      <c r="E31" s="12"/>
      <c r="F31" s="12"/>
      <c r="G31" s="12"/>
      <c r="H31" s="12"/>
      <c r="I31" s="12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57" s="3" customFormat="1" ht="24.95" customHeight="1">
      <c r="A32" s="12"/>
      <c r="B32" s="12"/>
      <c r="C32" s="12"/>
      <c r="D32" s="12"/>
      <c r="E32" s="12"/>
      <c r="F32" s="12"/>
      <c r="G32" s="12"/>
      <c r="H32" s="12"/>
      <c r="I32" s="1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57" ht="24.95" customHeight="1">
      <c r="D33" s="1" t="str">
        <f>IF(D1="","",D1)</f>
        <v>分数のかけ算⑦</v>
      </c>
      <c r="AG33" s="2" t="str">
        <f>IF(AG1="","",AG1)</f>
        <v>№</v>
      </c>
      <c r="AH33" s="2"/>
      <c r="AI33" s="79">
        <f>IF(AI1="","",AI1)</f>
        <v>1</v>
      </c>
      <c r="AJ33" s="79"/>
    </row>
    <row r="34" spans="1:57" ht="24.95" customHeight="1">
      <c r="E34" s="21" t="s">
        <v>8</v>
      </c>
      <c r="F34" s="9"/>
      <c r="G34" s="9"/>
      <c r="K34" s="3"/>
      <c r="L34" s="3"/>
      <c r="Q34" s="4" t="str">
        <f>IF(Q2="","",Q2)</f>
        <v>名前</v>
      </c>
      <c r="R34" s="2"/>
      <c r="S34" s="2"/>
      <c r="T34" s="2"/>
      <c r="U34" s="2" t="str">
        <f>IF(U2="","",U2)</f>
        <v/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57" ht="8.25" customHeight="1">
      <c r="E35" s="21"/>
      <c r="F35" s="9"/>
      <c r="G35" s="9"/>
      <c r="K35" s="3"/>
      <c r="L35" s="3"/>
      <c r="Q35" s="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57" ht="38.25" customHeight="1">
      <c r="A36" s="83" t="s">
        <v>24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57" ht="24.95" customHeight="1">
      <c r="A37" s="73" t="s">
        <v>25</v>
      </c>
      <c r="B37" s="73"/>
      <c r="C37" s="100" t="s">
        <v>73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77">
        <v>3</v>
      </c>
      <c r="U37" s="77"/>
      <c r="V37" s="101" t="s">
        <v>74</v>
      </c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</row>
    <row r="38" spans="1:57" ht="24.95" customHeight="1">
      <c r="A38" s="73"/>
      <c r="B38" s="73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70">
        <v>5</v>
      </c>
      <c r="U38" s="7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</row>
    <row r="39" spans="1:57" ht="24.95" customHeight="1">
      <c r="A39" s="19"/>
      <c r="B39" s="19"/>
      <c r="C39" s="93">
        <f ca="1">C7</f>
        <v>40</v>
      </c>
      <c r="D39" s="93"/>
      <c r="E39" s="78" t="s">
        <v>75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</row>
    <row r="40" spans="1:57" ht="24.75" customHeight="1">
      <c r="C40" s="96">
        <f ca="1">C8</f>
        <v>9</v>
      </c>
      <c r="D40" s="96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57" s="3" customFormat="1" ht="15" customHeight="1">
      <c r="A41" s="12" t="s">
        <v>76</v>
      </c>
      <c r="B41" s="67" t="s">
        <v>54</v>
      </c>
      <c r="C41" s="67"/>
      <c r="D41" s="67"/>
      <c r="E41" s="67"/>
      <c r="F41" s="67"/>
      <c r="G41" s="67"/>
      <c r="H41" s="67"/>
      <c r="I41" s="12"/>
      <c r="J41" s="14"/>
      <c r="M41" s="66">
        <v>3</v>
      </c>
      <c r="N41" s="66"/>
      <c r="T41" s="22"/>
      <c r="U41" s="22"/>
      <c r="AA41" s="66" t="s">
        <v>64</v>
      </c>
      <c r="AB41" s="66"/>
    </row>
    <row r="42" spans="1:57" s="3" customFormat="1" ht="15" customHeight="1">
      <c r="A42" s="12"/>
      <c r="B42" s="6"/>
      <c r="C42" s="6"/>
      <c r="D42" s="6"/>
      <c r="E42" s="6"/>
      <c r="F42" s="6"/>
      <c r="G42" s="84">
        <v>0</v>
      </c>
      <c r="H42" s="84"/>
      <c r="I42" s="12"/>
      <c r="J42" s="14"/>
      <c r="M42" s="68">
        <v>5</v>
      </c>
      <c r="N42" s="68"/>
      <c r="T42" s="22"/>
      <c r="U42" s="22"/>
      <c r="AA42" s="68"/>
      <c r="AB42" s="68"/>
      <c r="AC42" s="68" t="s">
        <v>68</v>
      </c>
      <c r="AD42" s="68"/>
      <c r="AE42" s="68"/>
      <c r="AF42" s="68"/>
    </row>
    <row r="43" spans="1:57" s="3" customFormat="1" ht="12.75" customHeight="1">
      <c r="A43" s="12"/>
      <c r="B43" s="12"/>
      <c r="C43" s="12"/>
      <c r="D43" s="12"/>
      <c r="E43" s="12"/>
      <c r="F43" s="12"/>
      <c r="G43" s="30"/>
      <c r="H43" s="31"/>
      <c r="I43" s="32"/>
      <c r="J43" s="33"/>
      <c r="K43" s="34"/>
      <c r="L43" s="34"/>
      <c r="M43" s="35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34"/>
      <c r="AC43" s="68"/>
      <c r="AD43" s="68"/>
      <c r="AE43" s="68"/>
      <c r="AF43" s="68"/>
    </row>
    <row r="44" spans="1:57" s="3" customFormat="1" ht="12" customHeight="1">
      <c r="A44" s="12"/>
      <c r="B44" s="12"/>
      <c r="C44" s="12"/>
      <c r="D44" s="12"/>
      <c r="E44" s="12"/>
      <c r="F44" s="12"/>
      <c r="G44" s="30"/>
      <c r="H44" s="12"/>
      <c r="I44" s="12"/>
      <c r="J44" s="14"/>
      <c r="K44" s="14"/>
      <c r="L44" s="14"/>
      <c r="M44" s="3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36"/>
      <c r="AB44" s="14"/>
      <c r="AC44" s="68" t="s">
        <v>83</v>
      </c>
      <c r="AD44" s="68"/>
      <c r="AE44" s="68"/>
      <c r="AF44" s="68"/>
      <c r="AG44" s="14"/>
      <c r="AH44" s="14"/>
      <c r="AI44" s="14"/>
      <c r="AJ44" s="14"/>
      <c r="AK44" s="14"/>
    </row>
    <row r="45" spans="1:57" s="3" customFormat="1" ht="15" customHeight="1">
      <c r="A45" s="12"/>
      <c r="B45" s="12"/>
      <c r="C45" s="12"/>
      <c r="D45" s="12"/>
      <c r="E45" s="12"/>
      <c r="F45" s="12"/>
      <c r="G45" s="84">
        <v>0</v>
      </c>
      <c r="H45" s="84"/>
      <c r="I45" s="12"/>
      <c r="J45" s="14"/>
      <c r="K45" s="14"/>
      <c r="L45" s="14"/>
      <c r="M45" s="68">
        <v>1</v>
      </c>
      <c r="N45" s="68"/>
      <c r="O45" s="14"/>
      <c r="P45" s="14"/>
      <c r="Q45" s="14"/>
      <c r="R45" s="14"/>
      <c r="S45" s="14"/>
      <c r="T45" s="22"/>
      <c r="U45" s="22"/>
      <c r="V45" s="14"/>
      <c r="Y45" s="14"/>
      <c r="Z45" s="14"/>
      <c r="AA45" s="66">
        <f ca="1">C39</f>
        <v>40</v>
      </c>
      <c r="AB45" s="66"/>
      <c r="AC45" s="68"/>
      <c r="AD45" s="68"/>
      <c r="AE45" s="68"/>
      <c r="AF45" s="68"/>
      <c r="AG45" s="14"/>
      <c r="AH45" s="22" t="s">
        <v>66</v>
      </c>
      <c r="AI45" s="22"/>
      <c r="AJ45" s="22"/>
      <c r="AK45" s="22"/>
    </row>
    <row r="46" spans="1:57" s="3" customFormat="1" ht="12" customHeight="1">
      <c r="I46" s="14"/>
      <c r="J46" s="14"/>
      <c r="K46" s="14"/>
      <c r="L46" s="14"/>
      <c r="M46" s="68"/>
      <c r="N46" s="68"/>
      <c r="O46" s="14"/>
      <c r="P46" s="14"/>
      <c r="Q46" s="14"/>
      <c r="R46" s="14"/>
      <c r="S46" s="14"/>
      <c r="T46" s="22"/>
      <c r="U46" s="22"/>
      <c r="V46" s="14"/>
      <c r="Y46" s="14"/>
      <c r="Z46" s="14"/>
      <c r="AA46" s="69">
        <f ca="1">C40</f>
        <v>9</v>
      </c>
      <c r="AB46" s="69"/>
      <c r="AC46" s="22"/>
      <c r="AD46" s="22"/>
      <c r="AE46" s="22"/>
      <c r="AF46" s="22"/>
      <c r="AG46" s="14"/>
      <c r="AH46" s="22"/>
      <c r="AI46" s="22"/>
      <c r="AJ46" s="22"/>
      <c r="AK46" s="22"/>
    </row>
    <row r="47" spans="1:57" s="3" customFormat="1" ht="24.95" customHeight="1">
      <c r="A47" s="12"/>
      <c r="B47" s="67" t="s">
        <v>56</v>
      </c>
      <c r="C47" s="67"/>
      <c r="D47" s="67"/>
      <c r="E47" s="67"/>
      <c r="F47" s="67"/>
      <c r="G47" s="67"/>
      <c r="H47" s="67"/>
      <c r="I47" s="84">
        <v>3</v>
      </c>
      <c r="J47" s="84"/>
      <c r="K47" s="68" t="s">
        <v>10</v>
      </c>
      <c r="L47" s="68"/>
      <c r="M47" s="84">
        <f ca="1">C39</f>
        <v>40</v>
      </c>
      <c r="N47" s="84"/>
      <c r="O47" s="68" t="s">
        <v>11</v>
      </c>
      <c r="P47" s="68"/>
      <c r="Q47" s="66">
        <f ca="1">AN47</f>
        <v>8</v>
      </c>
      <c r="R47" s="66"/>
      <c r="S47" s="66"/>
      <c r="T47" s="65" t="str">
        <f>IF(AT47="",IF(AV47="","",AV47),AT47)</f>
        <v/>
      </c>
      <c r="U47" s="65"/>
      <c r="V47" s="88" t="str">
        <f ca="1">IF(Q48=1,Q47,"")</f>
        <v/>
      </c>
      <c r="W47" s="88"/>
      <c r="X47" s="84"/>
      <c r="Y47" s="84"/>
      <c r="Z47" s="65" t="s">
        <v>19</v>
      </c>
      <c r="AA47" s="66">
        <f ca="1">IF(Q48=1,"",Q47)</f>
        <v>8</v>
      </c>
      <c r="AB47" s="66"/>
      <c r="AC47" s="65" t="s">
        <v>9</v>
      </c>
      <c r="AD47" s="65"/>
      <c r="AE47" s="65" t="str">
        <f ca="1">V47</f>
        <v/>
      </c>
      <c r="AF47" s="65"/>
      <c r="AG47" s="65" t="s">
        <v>70</v>
      </c>
      <c r="AH47" s="65"/>
      <c r="AI47" s="65"/>
      <c r="AL47" s="16">
        <f ca="1">I47*M47</f>
        <v>120</v>
      </c>
      <c r="AM47" s="18" t="s">
        <v>11</v>
      </c>
      <c r="AN47" s="16">
        <f ca="1">AL47/GCD(AL47,AL48)</f>
        <v>8</v>
      </c>
      <c r="AO47" t="str">
        <f>IF(AO11="","",AO11)</f>
        <v/>
      </c>
      <c r="AP47"/>
      <c r="AQ47" s="16">
        <f ca="1">I47*M47</f>
        <v>120</v>
      </c>
      <c r="AR47" s="18"/>
      <c r="AS47" s="16"/>
      <c r="AT47" s="28"/>
      <c r="AU47" s="18" t="str">
        <f>IF(AS48=1,AS47,"")</f>
        <v/>
      </c>
      <c r="AV47" s="18" t="str">
        <f>IF(AS47&gt;AS48,"=","")</f>
        <v/>
      </c>
      <c r="AW47" s="8" t="str">
        <f>IF(AS47&gt;AS48,INT(AS47/AS48),"")</f>
        <v/>
      </c>
      <c r="AX47" s="8" t="str">
        <f>IF(AV47="","",IF(AS48=1,"",AS47-AS48*AW47))</f>
        <v/>
      </c>
      <c r="AY47"/>
      <c r="AZ47"/>
      <c r="BA47"/>
      <c r="BB47"/>
      <c r="BC47"/>
      <c r="BD47"/>
      <c r="BE47"/>
    </row>
    <row r="48" spans="1:57" s="3" customFormat="1" ht="24.95" customHeight="1">
      <c r="A48" s="12"/>
      <c r="B48" s="12"/>
      <c r="C48" s="12"/>
      <c r="D48" s="12"/>
      <c r="E48" s="12"/>
      <c r="F48" s="12"/>
      <c r="G48" s="12"/>
      <c r="H48" s="12"/>
      <c r="I48" s="85">
        <v>5</v>
      </c>
      <c r="J48" s="85"/>
      <c r="K48" s="68"/>
      <c r="L48" s="68"/>
      <c r="M48" s="85">
        <f ca="1">C40</f>
        <v>9</v>
      </c>
      <c r="N48" s="85"/>
      <c r="O48" s="68"/>
      <c r="P48" s="68"/>
      <c r="Q48" s="65">
        <f ca="1">AN48</f>
        <v>3</v>
      </c>
      <c r="R48" s="65"/>
      <c r="S48" s="65"/>
      <c r="T48" s="65"/>
      <c r="U48" s="65"/>
      <c r="V48" s="88"/>
      <c r="W48" s="88"/>
      <c r="X48" s="84"/>
      <c r="Y48" s="84"/>
      <c r="Z48" s="65"/>
      <c r="AA48" s="69">
        <f ca="1">IF(Q48=1,"",Q48)</f>
        <v>3</v>
      </c>
      <c r="AB48" s="69"/>
      <c r="AC48" s="65"/>
      <c r="AD48" s="65"/>
      <c r="AE48" s="65"/>
      <c r="AF48" s="65"/>
      <c r="AG48" s="65"/>
      <c r="AH48" s="65"/>
      <c r="AI48" s="65"/>
      <c r="AL48" s="18">
        <f ca="1">I48*M48</f>
        <v>45</v>
      </c>
      <c r="AM48" s="18"/>
      <c r="AN48" s="16">
        <f ca="1">AL48/GCD(AL47,AL48)</f>
        <v>3</v>
      </c>
      <c r="AO48" t="str">
        <f>IF(AO12="","",AO12)</f>
        <v/>
      </c>
      <c r="AP48"/>
      <c r="AQ48" s="18">
        <f>I48*1</f>
        <v>5</v>
      </c>
      <c r="AR48" s="18"/>
      <c r="AS48" s="16"/>
      <c r="AT48" s="18"/>
      <c r="AU48" s="18"/>
      <c r="AV48" s="18"/>
      <c r="AW48" s="8"/>
      <c r="AX48" s="8" t="str">
        <f>IF(AV47="","",IF(AS48=1,"",AS48))</f>
        <v/>
      </c>
      <c r="AY48"/>
      <c r="AZ48"/>
      <c r="BA48"/>
      <c r="BB48"/>
      <c r="BC48"/>
      <c r="BD48"/>
      <c r="BE48"/>
    </row>
    <row r="49" spans="1:57" ht="24.95" customHeight="1">
      <c r="A49" s="73" t="s">
        <v>21</v>
      </c>
      <c r="B49" s="73"/>
      <c r="C49" s="67" t="s">
        <v>77</v>
      </c>
      <c r="D49" s="67"/>
      <c r="E49" s="67"/>
      <c r="F49" s="93">
        <f ca="1">F15</f>
        <v>7</v>
      </c>
      <c r="G49" s="93"/>
      <c r="H49" s="67" t="s">
        <v>78</v>
      </c>
      <c r="I49" s="67"/>
      <c r="J49" s="67"/>
      <c r="K49" s="67" t="s">
        <v>79</v>
      </c>
      <c r="L49" s="67"/>
      <c r="M49" s="67"/>
      <c r="N49" s="93">
        <f ca="1">N15</f>
        <v>2</v>
      </c>
      <c r="O49" s="93"/>
      <c r="P49" s="72" t="s">
        <v>80</v>
      </c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12"/>
      <c r="AI49" s="12"/>
      <c r="AJ49" s="13"/>
      <c r="AK49" s="13"/>
    </row>
    <row r="50" spans="1:57" ht="24.95" customHeight="1">
      <c r="A50" s="73"/>
      <c r="B50" s="73"/>
      <c r="C50" s="67"/>
      <c r="D50" s="67"/>
      <c r="E50" s="67"/>
      <c r="F50" s="76">
        <f ca="1">F16</f>
        <v>8</v>
      </c>
      <c r="G50" s="76"/>
      <c r="H50" s="67"/>
      <c r="I50" s="67"/>
      <c r="J50" s="67"/>
      <c r="K50" s="67"/>
      <c r="L50" s="67"/>
      <c r="M50" s="67"/>
      <c r="N50" s="76">
        <f ca="1">N16</f>
        <v>3</v>
      </c>
      <c r="O50" s="76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12"/>
      <c r="AI50" s="12"/>
      <c r="AJ50" s="13"/>
      <c r="AK50" s="13"/>
    </row>
    <row r="51" spans="1:57" ht="24.75" customHeight="1">
      <c r="B51" s="67" t="s">
        <v>56</v>
      </c>
      <c r="C51" s="67"/>
      <c r="D51" s="67"/>
      <c r="E51" s="67"/>
      <c r="F51" s="67"/>
      <c r="G51" s="67"/>
      <c r="H51" s="67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57" s="3" customFormat="1" ht="24.95" customHeight="1">
      <c r="A52" s="12" t="s">
        <v>9</v>
      </c>
      <c r="B52" s="12"/>
      <c r="C52" s="12"/>
      <c r="D52" s="12"/>
      <c r="E52" s="12"/>
      <c r="F52" s="12"/>
      <c r="G52" s="12"/>
      <c r="H52" s="12"/>
      <c r="I52" s="84">
        <f ca="1">F49</f>
        <v>7</v>
      </c>
      <c r="J52" s="84"/>
      <c r="K52" s="68" t="s">
        <v>10</v>
      </c>
      <c r="L52" s="68"/>
      <c r="M52" s="84">
        <f ca="1">N49</f>
        <v>2</v>
      </c>
      <c r="N52" s="84"/>
      <c r="O52" s="68" t="s">
        <v>11</v>
      </c>
      <c r="P52" s="68"/>
      <c r="Q52" s="66">
        <f ca="1">AN52</f>
        <v>7</v>
      </c>
      <c r="R52" s="66"/>
      <c r="S52" s="66"/>
      <c r="T52" s="65" t="str">
        <f>IF(AT52="",IF(AV52="","",AV52),AT52)</f>
        <v/>
      </c>
      <c r="U52" s="65"/>
      <c r="V52" s="88" t="str">
        <f ca="1">IF(Q53=1,Q52,"")</f>
        <v/>
      </c>
      <c r="W52" s="88"/>
      <c r="X52" s="84"/>
      <c r="Y52" s="84"/>
      <c r="Z52" s="65" t="s">
        <v>19</v>
      </c>
      <c r="AA52" s="66">
        <f ca="1">IF(Q53=1,"",Q52)</f>
        <v>7</v>
      </c>
      <c r="AB52" s="66"/>
      <c r="AC52" s="65" t="s">
        <v>9</v>
      </c>
      <c r="AD52" s="65"/>
      <c r="AE52" s="65" t="str">
        <f ca="1">V52</f>
        <v/>
      </c>
      <c r="AF52" s="65"/>
      <c r="AG52" s="65" t="s">
        <v>67</v>
      </c>
      <c r="AH52" s="65"/>
      <c r="AI52" s="65"/>
      <c r="AL52" s="16">
        <f ca="1">I52*M52</f>
        <v>14</v>
      </c>
      <c r="AM52" s="18" t="s">
        <v>11</v>
      </c>
      <c r="AN52" s="16">
        <f ca="1">AL52/GCD(AL52,AL53)</f>
        <v>7</v>
      </c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s="3" customFormat="1" ht="24.95" customHeight="1">
      <c r="A53" s="12"/>
      <c r="B53" s="12"/>
      <c r="C53" s="12"/>
      <c r="D53" s="12"/>
      <c r="E53" s="12"/>
      <c r="F53" s="12"/>
      <c r="G53" s="12"/>
      <c r="H53" s="12"/>
      <c r="I53" s="85">
        <f ca="1">F50</f>
        <v>8</v>
      </c>
      <c r="J53" s="85"/>
      <c r="K53" s="68"/>
      <c r="L53" s="68"/>
      <c r="M53" s="85">
        <f ca="1">N50</f>
        <v>3</v>
      </c>
      <c r="N53" s="85"/>
      <c r="O53" s="68"/>
      <c r="P53" s="68"/>
      <c r="Q53" s="65">
        <f ca="1">AN53</f>
        <v>12</v>
      </c>
      <c r="R53" s="65"/>
      <c r="S53" s="65"/>
      <c r="T53" s="65"/>
      <c r="U53" s="65"/>
      <c r="V53" s="88"/>
      <c r="W53" s="88"/>
      <c r="X53" s="84"/>
      <c r="Y53" s="84"/>
      <c r="Z53" s="65"/>
      <c r="AA53" s="69">
        <f ca="1">IF(Q53=1,"",Q53)</f>
        <v>12</v>
      </c>
      <c r="AB53" s="69"/>
      <c r="AC53" s="65"/>
      <c r="AD53" s="65"/>
      <c r="AE53" s="65"/>
      <c r="AF53" s="65"/>
      <c r="AG53" s="65"/>
      <c r="AH53" s="65"/>
      <c r="AI53" s="65"/>
      <c r="AL53" s="18">
        <f ca="1">I53*M53</f>
        <v>24</v>
      </c>
      <c r="AM53" s="18"/>
      <c r="AN53" s="16">
        <f ca="1">AL53/GCD(AL52,AL53)</f>
        <v>12</v>
      </c>
    </row>
    <row r="54" spans="1:57" s="3" customFormat="1" ht="24.95" customHeight="1">
      <c r="A54" s="12"/>
      <c r="B54" s="12"/>
      <c r="C54" s="12"/>
      <c r="D54" s="12"/>
      <c r="E54" s="12"/>
      <c r="F54" s="12"/>
      <c r="G54" s="12"/>
      <c r="H54" s="12"/>
      <c r="I54" s="12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7"/>
      <c r="AC54" s="17"/>
      <c r="AD54" s="17"/>
      <c r="AE54" s="17"/>
      <c r="AF54" s="17"/>
      <c r="AG54" s="17"/>
      <c r="AH54" s="17"/>
      <c r="AI54" s="17"/>
      <c r="AJ54" s="17"/>
      <c r="AK54" s="14"/>
    </row>
    <row r="55" spans="1:57" s="3" customFormat="1" ht="24.95" customHeight="1">
      <c r="A55" s="12"/>
      <c r="B55" s="12"/>
      <c r="C55" s="12"/>
      <c r="D55" s="12"/>
      <c r="E55" s="84" t="s">
        <v>84</v>
      </c>
      <c r="F55" s="84"/>
      <c r="G55" s="84"/>
      <c r="H55" s="84"/>
      <c r="I55" s="84">
        <f ca="1">M52</f>
        <v>2</v>
      </c>
      <c r="J55" s="84"/>
      <c r="K55" s="68" t="s">
        <v>10</v>
      </c>
      <c r="L55" s="68"/>
      <c r="M55" s="84">
        <f ca="1">I52</f>
        <v>7</v>
      </c>
      <c r="N55" s="8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7"/>
      <c r="AC55" s="17"/>
      <c r="AD55" s="17"/>
      <c r="AE55" s="17"/>
      <c r="AF55" s="17"/>
      <c r="AG55" s="17"/>
      <c r="AH55" s="17"/>
      <c r="AI55" s="17"/>
      <c r="AJ55" s="17"/>
      <c r="AK55" s="14"/>
    </row>
    <row r="56" spans="1:57" s="3" customFormat="1" ht="24.95" customHeight="1">
      <c r="A56" s="12"/>
      <c r="B56" s="12"/>
      <c r="C56" s="12"/>
      <c r="D56" s="12"/>
      <c r="E56" s="84"/>
      <c r="F56" s="84"/>
      <c r="G56" s="84"/>
      <c r="H56" s="84"/>
      <c r="I56" s="85">
        <f ca="1">M53</f>
        <v>3</v>
      </c>
      <c r="J56" s="85"/>
      <c r="K56" s="68"/>
      <c r="L56" s="68"/>
      <c r="M56" s="85">
        <f ca="1">I53</f>
        <v>8</v>
      </c>
      <c r="N56" s="85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7"/>
      <c r="AC56" s="17"/>
      <c r="AD56" s="17"/>
      <c r="AE56" s="72">
        <f ca="1">AE22</f>
        <v>8</v>
      </c>
      <c r="AF56" s="72"/>
      <c r="AG56" s="72" t="s">
        <v>59</v>
      </c>
      <c r="AH56" s="98"/>
      <c r="AI56" s="17"/>
      <c r="AJ56" s="17"/>
      <c r="AK56" s="14"/>
    </row>
    <row r="57" spans="1:57" s="3" customFormat="1" ht="24.75" customHeight="1">
      <c r="A57" s="95" t="s">
        <v>22</v>
      </c>
      <c r="B57" s="95"/>
      <c r="C57" s="3" t="s">
        <v>81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38"/>
      <c r="AA57" s="38"/>
      <c r="AB57" s="38"/>
      <c r="AC57" s="38"/>
      <c r="AD57" s="38"/>
      <c r="AE57" s="92">
        <f ca="1">AE23</f>
        <v>7</v>
      </c>
      <c r="AF57" s="92"/>
      <c r="AG57" s="99"/>
      <c r="AH57" s="99"/>
      <c r="AI57" s="38"/>
      <c r="AJ57" s="38"/>
      <c r="AK57" s="14"/>
    </row>
    <row r="58" spans="1:57" s="3" customFormat="1" ht="24.95" customHeight="1">
      <c r="I58" s="1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72">
        <f ca="1">U24</f>
        <v>6</v>
      </c>
      <c r="V58" s="72"/>
      <c r="W58" s="72" t="s">
        <v>82</v>
      </c>
      <c r="X58" s="97"/>
      <c r="Y58" s="14"/>
      <c r="Z58" s="39"/>
      <c r="AA58" s="14"/>
      <c r="AB58" s="14"/>
      <c r="AJ58" s="40"/>
    </row>
    <row r="59" spans="1:57" s="3" customFormat="1" ht="24.95" customHeight="1">
      <c r="A59" s="24"/>
      <c r="B59" s="67" t="s">
        <v>56</v>
      </c>
      <c r="C59" s="67"/>
      <c r="D59" s="67"/>
      <c r="E59" s="67"/>
      <c r="F59" s="67"/>
      <c r="G59" s="67"/>
      <c r="H59" s="67"/>
      <c r="I59" s="12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2">
        <f ca="1">U25</f>
        <v>7</v>
      </c>
      <c r="V59" s="92"/>
      <c r="W59" s="97"/>
      <c r="X59" s="97"/>
      <c r="Y59" s="41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42"/>
      <c r="AK59" s="14"/>
    </row>
    <row r="60" spans="1:57" ht="24.95" customHeight="1"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2"/>
      <c r="AC60" s="12"/>
      <c r="AD60" s="13"/>
      <c r="AE60" s="13"/>
      <c r="AF60" s="13"/>
      <c r="AG60" s="13"/>
      <c r="AH60" s="13"/>
      <c r="AI60" s="13"/>
      <c r="AJ60" s="43"/>
    </row>
    <row r="61" spans="1:57" ht="24.95" customHeight="1"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72">
        <f ca="1">AB27</f>
        <v>3</v>
      </c>
      <c r="AC61" s="72"/>
      <c r="AD61" s="72" t="s">
        <v>59</v>
      </c>
      <c r="AE61" s="72"/>
      <c r="AF61" s="13"/>
      <c r="AG61" s="13"/>
      <c r="AH61" s="13"/>
      <c r="AI61" s="13"/>
      <c r="AJ61" s="13"/>
      <c r="AK61" s="44"/>
    </row>
    <row r="62" spans="1:57" ht="24.7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8"/>
      <c r="S62" s="8" t="s">
        <v>9</v>
      </c>
      <c r="T62" s="8"/>
      <c r="U62" s="8"/>
      <c r="V62" s="8"/>
      <c r="W62" s="8"/>
      <c r="X62" s="8"/>
      <c r="Y62" s="8"/>
      <c r="Z62" s="8"/>
      <c r="AA62" s="8"/>
      <c r="AB62" s="92">
        <f ca="1">AB28</f>
        <v>2</v>
      </c>
      <c r="AC62" s="92"/>
      <c r="AD62" s="72"/>
      <c r="AE62" s="72"/>
      <c r="AF62" s="8"/>
      <c r="AG62" s="8"/>
      <c r="AH62" s="8"/>
      <c r="AI62" s="8"/>
      <c r="AJ62" s="41"/>
      <c r="AK62" s="8"/>
      <c r="AL62" t="s">
        <v>63</v>
      </c>
    </row>
    <row r="63" spans="1:57" s="3" customFormat="1" ht="24.95" customHeight="1">
      <c r="A63" s="12" t="s">
        <v>9</v>
      </c>
      <c r="B63" s="12"/>
      <c r="C63" s="12"/>
      <c r="D63" s="12"/>
      <c r="E63" s="12"/>
      <c r="F63" s="12"/>
      <c r="G63" s="12"/>
      <c r="H63" s="12"/>
      <c r="I63" s="84">
        <f ca="1">U58</f>
        <v>6</v>
      </c>
      <c r="J63" s="84"/>
      <c r="K63" s="68" t="s">
        <v>10</v>
      </c>
      <c r="L63" s="68"/>
      <c r="M63" s="84">
        <f ca="1">AE56</f>
        <v>8</v>
      </c>
      <c r="N63" s="84"/>
      <c r="O63" s="68" t="s">
        <v>11</v>
      </c>
      <c r="P63" s="68"/>
      <c r="Q63" s="66">
        <f ca="1">AN63</f>
        <v>48</v>
      </c>
      <c r="R63" s="66"/>
      <c r="S63" s="66"/>
      <c r="T63" s="65" t="str">
        <f>IF(AT63="",IF(AV63="","",AV63),AT63)</f>
        <v/>
      </c>
      <c r="U63" s="65"/>
      <c r="V63" s="88" t="str">
        <f ca="1">IF(Q64=1,Q63,"")</f>
        <v/>
      </c>
      <c r="W63" s="88"/>
      <c r="X63" s="84"/>
      <c r="Y63" s="84"/>
      <c r="Z63" s="65" t="s">
        <v>19</v>
      </c>
      <c r="AA63" s="66">
        <f ca="1">IF(Q64=1,"",Q63)</f>
        <v>48</v>
      </c>
      <c r="AB63" s="66"/>
      <c r="AC63" s="65" t="s">
        <v>9</v>
      </c>
      <c r="AD63" s="65"/>
      <c r="AE63" s="65" t="str">
        <f ca="1">V63</f>
        <v/>
      </c>
      <c r="AF63" s="65"/>
      <c r="AG63" s="65" t="s">
        <v>67</v>
      </c>
      <c r="AH63" s="65"/>
      <c r="AI63" s="65"/>
      <c r="AL63" s="16">
        <f ca="1">I63*M63</f>
        <v>48</v>
      </c>
      <c r="AM63" s="18" t="s">
        <v>11</v>
      </c>
      <c r="AN63" s="16">
        <f ca="1">AL63/GCD(AL63,AL64)</f>
        <v>48</v>
      </c>
    </row>
    <row r="64" spans="1:57" s="3" customFormat="1" ht="24.95" customHeight="1">
      <c r="A64" s="12"/>
      <c r="B64" s="12"/>
      <c r="C64" s="12"/>
      <c r="D64" s="12"/>
      <c r="E64" s="12"/>
      <c r="F64" s="12"/>
      <c r="G64" s="12"/>
      <c r="H64" s="12"/>
      <c r="I64" s="85">
        <f ca="1">U59</f>
        <v>7</v>
      </c>
      <c r="J64" s="85"/>
      <c r="K64" s="68"/>
      <c r="L64" s="68"/>
      <c r="M64" s="85">
        <f ca="1">AE57</f>
        <v>7</v>
      </c>
      <c r="N64" s="85"/>
      <c r="O64" s="68"/>
      <c r="P64" s="68"/>
      <c r="Q64" s="65">
        <f ca="1">AN64</f>
        <v>49</v>
      </c>
      <c r="R64" s="65"/>
      <c r="S64" s="65"/>
      <c r="T64" s="65"/>
      <c r="U64" s="65"/>
      <c r="V64" s="88"/>
      <c r="W64" s="88"/>
      <c r="X64" s="84"/>
      <c r="Y64" s="84"/>
      <c r="Z64" s="65"/>
      <c r="AA64" s="69">
        <f ca="1">IF(Q64=1,"",Q64)</f>
        <v>49</v>
      </c>
      <c r="AB64" s="69"/>
      <c r="AC64" s="65"/>
      <c r="AD64" s="65"/>
      <c r="AE64" s="65"/>
      <c r="AF64" s="65"/>
      <c r="AG64" s="65"/>
      <c r="AH64" s="65"/>
      <c r="AI64" s="65"/>
      <c r="AL64" s="18">
        <f ca="1">I64*M64</f>
        <v>49</v>
      </c>
      <c r="AM64" s="18"/>
      <c r="AN64" s="16">
        <f ca="1">AL64/GCD(AL63,AL64)</f>
        <v>49</v>
      </c>
    </row>
    <row r="65" spans="1:37" s="3" customFormat="1" ht="24.95" customHeight="1">
      <c r="A65" s="12"/>
      <c r="B65" s="12"/>
      <c r="C65" s="12"/>
      <c r="D65" s="23"/>
      <c r="E65" s="23"/>
      <c r="F65" s="23"/>
      <c r="G65" s="23"/>
      <c r="H65" s="12"/>
      <c r="I65" s="12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s="3" customFormat="1" ht="24.95" customHeight="1"/>
    <row r="67" spans="1:37" s="3" customFormat="1" ht="24.95" customHeight="1">
      <c r="R67" s="3" t="s">
        <v>71</v>
      </c>
    </row>
    <row r="68" spans="1:37" s="3" customFormat="1" ht="24.95" customHeight="1">
      <c r="C68" s="3" t="s">
        <v>9</v>
      </c>
    </row>
    <row r="69" spans="1:37" s="3" customFormat="1" ht="24.95" customHeight="1"/>
    <row r="70" spans="1:37" s="3" customFormat="1" ht="24.95" customHeight="1"/>
    <row r="71" spans="1:37" s="3" customFormat="1" ht="24.95" customHeight="1"/>
    <row r="72" spans="1:37" s="3" customFormat="1" ht="24.95" customHeight="1"/>
    <row r="73" spans="1:37" s="3" customFormat="1" ht="24.95" customHeight="1"/>
  </sheetData>
  <mergeCells count="136">
    <mergeCell ref="T38:U38"/>
    <mergeCell ref="T63:U64"/>
    <mergeCell ref="AA47:AB47"/>
    <mergeCell ref="E39:AK40"/>
    <mergeCell ref="AG47:AI48"/>
    <mergeCell ref="AC52:AD53"/>
    <mergeCell ref="AG63:AI64"/>
    <mergeCell ref="I64:J64"/>
    <mergeCell ref="M64:N64"/>
    <mergeCell ref="Q64:S64"/>
    <mergeCell ref="X64:Y64"/>
    <mergeCell ref="AA52:AB52"/>
    <mergeCell ref="AC63:AD64"/>
    <mergeCell ref="AE63:AF64"/>
    <mergeCell ref="G45:H45"/>
    <mergeCell ref="M45:N46"/>
    <mergeCell ref="AA64:AB64"/>
    <mergeCell ref="Q63:S63"/>
    <mergeCell ref="U59:V59"/>
    <mergeCell ref="AD61:AE62"/>
    <mergeCell ref="AB62:AC62"/>
    <mergeCell ref="G42:H42"/>
    <mergeCell ref="AD27:AE28"/>
    <mergeCell ref="U24:V24"/>
    <mergeCell ref="AE23:AF23"/>
    <mergeCell ref="E55:H56"/>
    <mergeCell ref="I55:J55"/>
    <mergeCell ref="K55:L56"/>
    <mergeCell ref="X53:Y53"/>
    <mergeCell ref="AA53:AB53"/>
    <mergeCell ref="AE56:AF56"/>
    <mergeCell ref="V52:W53"/>
    <mergeCell ref="C5:S6"/>
    <mergeCell ref="V5:AK6"/>
    <mergeCell ref="C37:S38"/>
    <mergeCell ref="T37:U37"/>
    <mergeCell ref="V37:AK38"/>
    <mergeCell ref="X52:Y52"/>
    <mergeCell ref="Z52:Z53"/>
    <mergeCell ref="AG22:AH23"/>
    <mergeCell ref="AC44:AF45"/>
    <mergeCell ref="M41:N41"/>
    <mergeCell ref="AG56:AH57"/>
    <mergeCell ref="W58:X59"/>
    <mergeCell ref="X48:Y48"/>
    <mergeCell ref="AG52:AI53"/>
    <mergeCell ref="Q53:S53"/>
    <mergeCell ref="AA48:AB48"/>
    <mergeCell ref="AC47:AD48"/>
    <mergeCell ref="Z47:Z48"/>
    <mergeCell ref="T52:U53"/>
    <mergeCell ref="Q47:S47"/>
    <mergeCell ref="AE52:AF53"/>
    <mergeCell ref="AB61:AC61"/>
    <mergeCell ref="W24:X25"/>
    <mergeCell ref="U25:V25"/>
    <mergeCell ref="AI1:AJ1"/>
    <mergeCell ref="AI33:AJ33"/>
    <mergeCell ref="AC42:AF43"/>
    <mergeCell ref="AE47:AF48"/>
    <mergeCell ref="A4:AK4"/>
    <mergeCell ref="F50:G50"/>
    <mergeCell ref="B13:H13"/>
    <mergeCell ref="A15:B16"/>
    <mergeCell ref="Q48:S48"/>
    <mergeCell ref="K47:L48"/>
    <mergeCell ref="A23:B23"/>
    <mergeCell ref="B25:H25"/>
    <mergeCell ref="C39:D39"/>
    <mergeCell ref="C40:D40"/>
    <mergeCell ref="B47:H47"/>
    <mergeCell ref="Z63:Z64"/>
    <mergeCell ref="AA63:AB63"/>
    <mergeCell ref="A57:B57"/>
    <mergeCell ref="B59:H59"/>
    <mergeCell ref="V63:W64"/>
    <mergeCell ref="I56:J56"/>
    <mergeCell ref="M56:N56"/>
    <mergeCell ref="U58:V58"/>
    <mergeCell ref="V47:W48"/>
    <mergeCell ref="X47:Y47"/>
    <mergeCell ref="X63:Y63"/>
    <mergeCell ref="I63:J63"/>
    <mergeCell ref="K63:L64"/>
    <mergeCell ref="M63:N63"/>
    <mergeCell ref="O63:P64"/>
    <mergeCell ref="N49:O49"/>
    <mergeCell ref="M55:N55"/>
    <mergeCell ref="K49:M50"/>
    <mergeCell ref="N50:O50"/>
    <mergeCell ref="M42:N42"/>
    <mergeCell ref="H49:J50"/>
    <mergeCell ref="O47:P48"/>
    <mergeCell ref="A49:B50"/>
    <mergeCell ref="I47:J47"/>
    <mergeCell ref="M48:N48"/>
    <mergeCell ref="I48:J48"/>
    <mergeCell ref="P49:AG50"/>
    <mergeCell ref="T47:U48"/>
    <mergeCell ref="B51:H51"/>
    <mergeCell ref="A5:B6"/>
    <mergeCell ref="B17:H17"/>
    <mergeCell ref="C8:D8"/>
    <mergeCell ref="C7:D7"/>
    <mergeCell ref="H15:J16"/>
    <mergeCell ref="F15:G15"/>
    <mergeCell ref="F16:G16"/>
    <mergeCell ref="C49:E50"/>
    <mergeCell ref="F49:G49"/>
    <mergeCell ref="T5:U5"/>
    <mergeCell ref="T6:U6"/>
    <mergeCell ref="AA41:AB42"/>
    <mergeCell ref="AA45:AB45"/>
    <mergeCell ref="E7:AK8"/>
    <mergeCell ref="B9:H9"/>
    <mergeCell ref="C15:E16"/>
    <mergeCell ref="A37:B38"/>
    <mergeCell ref="B41:H41"/>
    <mergeCell ref="A36:AK36"/>
    <mergeCell ref="AE57:AF57"/>
    <mergeCell ref="K15:M16"/>
    <mergeCell ref="P15:AG16"/>
    <mergeCell ref="N15:O15"/>
    <mergeCell ref="N16:O16"/>
    <mergeCell ref="M47:N47"/>
    <mergeCell ref="AE22:AF22"/>
    <mergeCell ref="AB27:AC27"/>
    <mergeCell ref="AB28:AC28"/>
    <mergeCell ref="AA46:AB46"/>
    <mergeCell ref="I52:J52"/>
    <mergeCell ref="K52:L53"/>
    <mergeCell ref="O52:P53"/>
    <mergeCell ref="Q52:S52"/>
    <mergeCell ref="I53:J53"/>
    <mergeCell ref="M53:N53"/>
    <mergeCell ref="M52:N52"/>
  </mergeCells>
  <phoneticPr fontId="1"/>
  <pageMargins left="0.78740157480314965" right="0.19685039370078741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AM87"/>
  <sheetViews>
    <sheetView topLeftCell="C22" workbookViewId="0">
      <selection activeCell="AM39" sqref="AM39"/>
    </sheetView>
  </sheetViews>
  <sheetFormatPr defaultRowHeight="24.95" customHeight="1"/>
  <cols>
    <col min="1" max="37" width="1.69921875" customWidth="1"/>
    <col min="39" max="39" width="8.796875" style="3" customWidth="1"/>
  </cols>
  <sheetData>
    <row r="1" spans="1:37" ht="24.95" customHeight="1">
      <c r="D1" s="1" t="s">
        <v>85</v>
      </c>
      <c r="AG1" s="2" t="s">
        <v>3</v>
      </c>
      <c r="AH1" s="2"/>
      <c r="AI1" s="79">
        <v>1</v>
      </c>
      <c r="AJ1" s="79"/>
    </row>
    <row r="2" spans="1:37" ht="24.95" customHeight="1">
      <c r="I2" t="s">
        <v>98</v>
      </c>
      <c r="Q2" s="4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7" ht="24.75" customHeight="1"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7" s="3" customFormat="1" ht="24.75" customHeight="1">
      <c r="A4" s="119" t="s">
        <v>86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3" customFormat="1" ht="24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37" s="3" customFormat="1" ht="24.95" customHeight="1">
      <c r="A6" s="67" t="s">
        <v>12</v>
      </c>
      <c r="B6" s="67"/>
      <c r="C6" s="103">
        <f ca="1">C7-1</f>
        <v>9</v>
      </c>
      <c r="D6" s="103"/>
      <c r="E6" s="104" t="s">
        <v>13</v>
      </c>
      <c r="F6" s="104"/>
      <c r="G6" s="104">
        <f ca="1">C6-1</f>
        <v>8</v>
      </c>
      <c r="H6" s="104"/>
      <c r="I6" s="104" t="s">
        <v>87</v>
      </c>
      <c r="J6" s="104"/>
      <c r="K6" s="104"/>
      <c r="L6" s="104"/>
      <c r="M6" s="103">
        <v>1</v>
      </c>
      <c r="N6" s="103"/>
      <c r="O6" s="104" t="s">
        <v>88</v>
      </c>
      <c r="P6" s="104"/>
      <c r="Q6" s="104">
        <f ca="1">C6</f>
        <v>9</v>
      </c>
      <c r="R6" s="104"/>
      <c r="S6" s="104" t="s">
        <v>13</v>
      </c>
      <c r="T6" s="121"/>
      <c r="U6" s="113">
        <f ca="1">G6</f>
        <v>8</v>
      </c>
      <c r="V6" s="114"/>
      <c r="W6" s="107" t="s">
        <v>89</v>
      </c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49"/>
      <c r="AJ6" s="49"/>
      <c r="AK6" s="49"/>
    </row>
    <row r="7" spans="1:37" s="3" customFormat="1" ht="24.95" customHeight="1" thickBot="1">
      <c r="A7" s="67"/>
      <c r="B7" s="67"/>
      <c r="C7" s="104">
        <f ca="1">INT(RAND()*9+4)</f>
        <v>10</v>
      </c>
      <c r="D7" s="104"/>
      <c r="E7" s="104"/>
      <c r="F7" s="104"/>
      <c r="G7" s="104"/>
      <c r="H7" s="104"/>
      <c r="I7" s="104"/>
      <c r="J7" s="104"/>
      <c r="K7" s="104"/>
      <c r="L7" s="104"/>
      <c r="M7" s="120">
        <f ca="1">C7</f>
        <v>10</v>
      </c>
      <c r="N7" s="120"/>
      <c r="O7" s="104"/>
      <c r="P7" s="104"/>
      <c r="Q7" s="104"/>
      <c r="R7" s="104"/>
      <c r="S7" s="104"/>
      <c r="T7" s="121"/>
      <c r="U7" s="117"/>
      <c r="V7" s="118"/>
      <c r="W7" s="107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49"/>
      <c r="AJ7" s="49"/>
      <c r="AK7" s="49"/>
    </row>
    <row r="8" spans="1:37" s="3" customFormat="1" ht="24.95" customHeight="1" thickBot="1">
      <c r="A8" s="6"/>
      <c r="B8" s="6"/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</row>
    <row r="9" spans="1:37" s="52" customFormat="1" ht="24.95" customHeight="1" thickBot="1">
      <c r="A9" s="67" t="s">
        <v>15</v>
      </c>
      <c r="B9" s="67"/>
      <c r="C9" s="105">
        <f ca="1">C12-1</f>
        <v>1</v>
      </c>
      <c r="D9" s="105"/>
      <c r="E9" s="104" t="s">
        <v>13</v>
      </c>
      <c r="F9" s="104"/>
      <c r="G9" s="105">
        <f ca="1">G12-1</f>
        <v>6</v>
      </c>
      <c r="H9" s="105"/>
      <c r="I9" s="108" t="s">
        <v>14</v>
      </c>
      <c r="J9" s="108"/>
      <c r="K9" s="105">
        <f ca="1">G9</f>
        <v>6</v>
      </c>
      <c r="L9" s="105"/>
      <c r="M9" s="104" t="s">
        <v>13</v>
      </c>
      <c r="N9" s="104"/>
      <c r="O9" s="128">
        <f ca="1">C9</f>
        <v>1</v>
      </c>
      <c r="P9" s="129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s="3" customFormat="1" ht="3.75" customHeight="1">
      <c r="A10" s="67"/>
      <c r="B10" s="67"/>
      <c r="C10" s="103" t="s">
        <v>18</v>
      </c>
      <c r="D10" s="103"/>
      <c r="E10" s="104"/>
      <c r="F10" s="104"/>
      <c r="G10" s="103" t="s">
        <v>18</v>
      </c>
      <c r="H10" s="103"/>
      <c r="I10" s="108"/>
      <c r="J10" s="108"/>
      <c r="K10" s="103" t="s">
        <v>18</v>
      </c>
      <c r="L10" s="103"/>
      <c r="M10" s="104"/>
      <c r="N10" s="104"/>
      <c r="O10" s="130" t="s">
        <v>18</v>
      </c>
      <c r="P10" s="130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s="3" customFormat="1" ht="3.75" customHeight="1" thickBot="1">
      <c r="A11" s="67"/>
      <c r="B11" s="67"/>
      <c r="C11" s="47"/>
      <c r="D11" s="47"/>
      <c r="E11" s="104"/>
      <c r="F11" s="104"/>
      <c r="G11" s="47"/>
      <c r="H11" s="47"/>
      <c r="I11" s="108"/>
      <c r="J11" s="108"/>
      <c r="K11" s="47"/>
      <c r="L11" s="47"/>
      <c r="M11" s="104"/>
      <c r="N11" s="104"/>
      <c r="O11" s="53"/>
      <c r="P11" s="53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</row>
    <row r="12" spans="1:37" s="56" customFormat="1" ht="24.95" customHeight="1" thickBot="1">
      <c r="A12" s="67"/>
      <c r="B12" s="67"/>
      <c r="C12" s="106">
        <f ca="1">INT(RAND()*10+2)</f>
        <v>2</v>
      </c>
      <c r="D12" s="106"/>
      <c r="E12" s="104"/>
      <c r="F12" s="104"/>
      <c r="G12" s="106">
        <f ca="1">INT(RAND()*9+2)</f>
        <v>7</v>
      </c>
      <c r="H12" s="106"/>
      <c r="I12" s="108"/>
      <c r="J12" s="108"/>
      <c r="K12" s="106">
        <f ca="1">G12</f>
        <v>7</v>
      </c>
      <c r="L12" s="106"/>
      <c r="M12" s="104"/>
      <c r="N12" s="104"/>
      <c r="O12" s="111">
        <f ca="1">C12</f>
        <v>2</v>
      </c>
      <c r="P12" s="112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s="3" customFormat="1" ht="24.95" customHeight="1" thickBot="1">
      <c r="A13" s="12"/>
      <c r="B13" s="12"/>
      <c r="C13" s="57"/>
      <c r="D13" s="57"/>
      <c r="E13" s="57"/>
      <c r="F13" s="57"/>
      <c r="G13" s="57"/>
      <c r="H13" s="57"/>
      <c r="I13" s="57"/>
      <c r="J13" s="5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52" customFormat="1" ht="24.95" customHeight="1" thickBot="1">
      <c r="A14" s="67" t="s">
        <v>16</v>
      </c>
      <c r="B14" s="67"/>
      <c r="C14" s="104" t="s">
        <v>90</v>
      </c>
      <c r="D14" s="104"/>
      <c r="E14" s="105">
        <f ca="1">E17-1</f>
        <v>8</v>
      </c>
      <c r="F14" s="105"/>
      <c r="G14" s="104" t="s">
        <v>13</v>
      </c>
      <c r="H14" s="104"/>
      <c r="I14" s="105">
        <f ca="1">I17-1</f>
        <v>6</v>
      </c>
      <c r="J14" s="105"/>
      <c r="K14" s="108" t="s">
        <v>91</v>
      </c>
      <c r="L14" s="108"/>
      <c r="M14" s="104" t="s">
        <v>13</v>
      </c>
      <c r="N14" s="104"/>
      <c r="O14" s="105">
        <f ca="1">O17+1</f>
        <v>11</v>
      </c>
      <c r="P14" s="105"/>
      <c r="Q14" s="104" t="s">
        <v>14</v>
      </c>
      <c r="R14" s="104"/>
      <c r="S14" s="105">
        <f ca="1">E14</f>
        <v>8</v>
      </c>
      <c r="T14" s="105"/>
      <c r="U14" s="104" t="s">
        <v>13</v>
      </c>
      <c r="V14" s="104"/>
      <c r="W14" s="104" t="s">
        <v>90</v>
      </c>
      <c r="X14" s="104"/>
      <c r="Y14" s="105">
        <f ca="1">I14</f>
        <v>6</v>
      </c>
      <c r="Z14" s="105"/>
      <c r="AA14" s="104" t="s">
        <v>13</v>
      </c>
      <c r="AB14" s="104"/>
      <c r="AC14" s="128">
        <f ca="1">O14</f>
        <v>11</v>
      </c>
      <c r="AD14" s="129"/>
      <c r="AE14" s="108" t="s">
        <v>91</v>
      </c>
      <c r="AF14" s="108"/>
      <c r="AG14" s="51"/>
      <c r="AH14" s="51"/>
      <c r="AI14" s="51"/>
      <c r="AJ14" s="51"/>
      <c r="AK14" s="51"/>
    </row>
    <row r="15" spans="1:37" s="3" customFormat="1" ht="3.75" customHeight="1">
      <c r="A15" s="67"/>
      <c r="B15" s="67"/>
      <c r="C15" s="104"/>
      <c r="D15" s="104"/>
      <c r="E15" s="103" t="s">
        <v>18</v>
      </c>
      <c r="F15" s="103"/>
      <c r="G15" s="104"/>
      <c r="H15" s="104"/>
      <c r="I15" s="103" t="s">
        <v>18</v>
      </c>
      <c r="J15" s="103"/>
      <c r="K15" s="108"/>
      <c r="L15" s="108"/>
      <c r="M15" s="104"/>
      <c r="N15" s="104"/>
      <c r="O15" s="103" t="s">
        <v>18</v>
      </c>
      <c r="P15" s="103"/>
      <c r="Q15" s="104"/>
      <c r="R15" s="104"/>
      <c r="S15" s="103" t="s">
        <v>18</v>
      </c>
      <c r="T15" s="103"/>
      <c r="U15" s="104"/>
      <c r="V15" s="104"/>
      <c r="W15" s="104"/>
      <c r="X15" s="104"/>
      <c r="Y15" s="103" t="s">
        <v>18</v>
      </c>
      <c r="Z15" s="103"/>
      <c r="AA15" s="104"/>
      <c r="AB15" s="104"/>
      <c r="AC15" s="130" t="s">
        <v>18</v>
      </c>
      <c r="AD15" s="130"/>
      <c r="AE15" s="108"/>
      <c r="AF15" s="108"/>
      <c r="AG15" s="49"/>
      <c r="AH15" s="49"/>
      <c r="AI15" s="49"/>
      <c r="AJ15" s="49"/>
      <c r="AK15" s="49"/>
    </row>
    <row r="16" spans="1:37" s="3" customFormat="1" ht="3.75" customHeight="1" thickBot="1">
      <c r="A16" s="67"/>
      <c r="B16" s="67"/>
      <c r="C16" s="104"/>
      <c r="D16" s="104"/>
      <c r="E16" s="47"/>
      <c r="F16" s="47"/>
      <c r="G16" s="104"/>
      <c r="H16" s="104"/>
      <c r="I16" s="47"/>
      <c r="J16" s="47"/>
      <c r="K16" s="108"/>
      <c r="L16" s="108"/>
      <c r="M16" s="104"/>
      <c r="N16" s="104"/>
      <c r="O16" s="47"/>
      <c r="P16" s="47"/>
      <c r="Q16" s="104"/>
      <c r="R16" s="104"/>
      <c r="S16" s="47"/>
      <c r="T16" s="47"/>
      <c r="U16" s="104"/>
      <c r="V16" s="104"/>
      <c r="W16" s="104"/>
      <c r="X16" s="104"/>
      <c r="Y16" s="47"/>
      <c r="Z16" s="47"/>
      <c r="AA16" s="104"/>
      <c r="AB16" s="104"/>
      <c r="AC16" s="53"/>
      <c r="AD16" s="53"/>
      <c r="AE16" s="108"/>
      <c r="AF16" s="108"/>
      <c r="AG16" s="49"/>
      <c r="AH16" s="49"/>
      <c r="AI16" s="49"/>
      <c r="AJ16" s="49"/>
      <c r="AK16" s="49"/>
    </row>
    <row r="17" spans="1:37" s="56" customFormat="1" ht="24.95" customHeight="1" thickBot="1">
      <c r="A17" s="67"/>
      <c r="B17" s="67"/>
      <c r="C17" s="104"/>
      <c r="D17" s="104"/>
      <c r="E17" s="106">
        <f ca="1">INT(RAND()*(11-6)+6)</f>
        <v>9</v>
      </c>
      <c r="F17" s="106"/>
      <c r="G17" s="104"/>
      <c r="H17" s="104"/>
      <c r="I17" s="106">
        <f ca="1">E14-1</f>
        <v>7</v>
      </c>
      <c r="J17" s="106"/>
      <c r="K17" s="108"/>
      <c r="L17" s="108"/>
      <c r="M17" s="104"/>
      <c r="N17" s="104"/>
      <c r="O17" s="106">
        <f ca="1">E17+1</f>
        <v>10</v>
      </c>
      <c r="P17" s="106"/>
      <c r="Q17" s="104"/>
      <c r="R17" s="104"/>
      <c r="S17" s="106">
        <f ca="1">E17</f>
        <v>9</v>
      </c>
      <c r="T17" s="106"/>
      <c r="U17" s="104"/>
      <c r="V17" s="104"/>
      <c r="W17" s="104"/>
      <c r="X17" s="104"/>
      <c r="Y17" s="106">
        <f ca="1">I17</f>
        <v>7</v>
      </c>
      <c r="Z17" s="106"/>
      <c r="AA17" s="104"/>
      <c r="AB17" s="104"/>
      <c r="AC17" s="111">
        <f ca="1">O17</f>
        <v>10</v>
      </c>
      <c r="AD17" s="112"/>
      <c r="AE17" s="108"/>
      <c r="AF17" s="108"/>
      <c r="AG17" s="55"/>
      <c r="AH17" s="55"/>
      <c r="AI17" s="55"/>
      <c r="AJ17" s="55"/>
      <c r="AK17" s="55"/>
    </row>
    <row r="18" spans="1:37" s="3" customFormat="1" ht="24.95" customHeight="1" thickBot="1">
      <c r="A18" s="12"/>
      <c r="B18" s="12"/>
      <c r="C18" s="57"/>
      <c r="D18" s="57"/>
      <c r="E18" s="57"/>
      <c r="F18" s="50"/>
      <c r="G18" s="50"/>
      <c r="H18" s="57"/>
      <c r="I18" s="57"/>
      <c r="J18" s="57"/>
      <c r="K18" s="57"/>
      <c r="L18" s="57"/>
      <c r="M18" s="57"/>
      <c r="N18" s="50"/>
      <c r="O18" s="50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7"/>
      <c r="AI18" s="57"/>
      <c r="AJ18" s="49"/>
      <c r="AK18" s="49"/>
    </row>
    <row r="19" spans="1:37" s="52" customFormat="1" ht="24.95" customHeight="1" thickBot="1">
      <c r="A19" s="67" t="s">
        <v>17</v>
      </c>
      <c r="B19" s="67"/>
      <c r="C19" s="104" t="s">
        <v>90</v>
      </c>
      <c r="D19" s="104"/>
      <c r="E19" s="105">
        <f ca="1">E22-1</f>
        <v>9</v>
      </c>
      <c r="F19" s="105"/>
      <c r="G19" s="104" t="s">
        <v>13</v>
      </c>
      <c r="H19" s="104"/>
      <c r="I19" s="105">
        <f ca="1">I22-1</f>
        <v>7</v>
      </c>
      <c r="J19" s="105"/>
      <c r="K19" s="108" t="s">
        <v>91</v>
      </c>
      <c r="L19" s="108"/>
      <c r="M19" s="104" t="s">
        <v>13</v>
      </c>
      <c r="N19" s="104"/>
      <c r="O19" s="105">
        <f ca="1">O22+1</f>
        <v>12</v>
      </c>
      <c r="P19" s="105"/>
      <c r="Q19" s="104" t="s">
        <v>14</v>
      </c>
      <c r="R19" s="104"/>
      <c r="S19" s="105">
        <f ca="1">E19</f>
        <v>9</v>
      </c>
      <c r="T19" s="105"/>
      <c r="U19" s="104" t="s">
        <v>13</v>
      </c>
      <c r="V19" s="104"/>
      <c r="W19" s="104" t="s">
        <v>90</v>
      </c>
      <c r="X19" s="104"/>
      <c r="Y19" s="128">
        <f ca="1">I19</f>
        <v>7</v>
      </c>
      <c r="Z19" s="129"/>
      <c r="AA19" s="104" t="s">
        <v>13</v>
      </c>
      <c r="AB19" s="104"/>
      <c r="AC19" s="105">
        <f ca="1">O19</f>
        <v>12</v>
      </c>
      <c r="AD19" s="105"/>
      <c r="AE19" s="108" t="s">
        <v>91</v>
      </c>
      <c r="AF19" s="108"/>
      <c r="AG19" s="51"/>
      <c r="AH19" s="51"/>
      <c r="AI19" s="51"/>
      <c r="AJ19" s="51"/>
      <c r="AK19" s="51"/>
    </row>
    <row r="20" spans="1:37" s="3" customFormat="1" ht="3.75" customHeight="1">
      <c r="A20" s="67"/>
      <c r="B20" s="67"/>
      <c r="C20" s="104"/>
      <c r="D20" s="104"/>
      <c r="E20" s="103" t="s">
        <v>18</v>
      </c>
      <c r="F20" s="103"/>
      <c r="G20" s="104"/>
      <c r="H20" s="104"/>
      <c r="I20" s="103" t="s">
        <v>18</v>
      </c>
      <c r="J20" s="103"/>
      <c r="K20" s="108"/>
      <c r="L20" s="108"/>
      <c r="M20" s="104"/>
      <c r="N20" s="104"/>
      <c r="O20" s="103" t="s">
        <v>18</v>
      </c>
      <c r="P20" s="103"/>
      <c r="Q20" s="104"/>
      <c r="R20" s="104"/>
      <c r="S20" s="103" t="s">
        <v>18</v>
      </c>
      <c r="T20" s="103"/>
      <c r="U20" s="104"/>
      <c r="V20" s="104"/>
      <c r="W20" s="104"/>
      <c r="X20" s="104"/>
      <c r="Y20" s="130" t="s">
        <v>18</v>
      </c>
      <c r="Z20" s="130"/>
      <c r="AA20" s="104"/>
      <c r="AB20" s="104"/>
      <c r="AC20" s="103" t="s">
        <v>18</v>
      </c>
      <c r="AD20" s="103"/>
      <c r="AE20" s="108"/>
      <c r="AF20" s="108"/>
      <c r="AG20" s="49"/>
      <c r="AH20" s="49"/>
      <c r="AI20" s="49"/>
      <c r="AJ20" s="49"/>
      <c r="AK20" s="49"/>
    </row>
    <row r="21" spans="1:37" s="3" customFormat="1" ht="3.75" customHeight="1" thickBot="1">
      <c r="A21" s="67"/>
      <c r="B21" s="67"/>
      <c r="C21" s="104"/>
      <c r="D21" s="104"/>
      <c r="E21" s="47"/>
      <c r="F21" s="47"/>
      <c r="G21" s="104"/>
      <c r="H21" s="104"/>
      <c r="I21" s="47"/>
      <c r="J21" s="47"/>
      <c r="K21" s="108"/>
      <c r="L21" s="108"/>
      <c r="M21" s="104"/>
      <c r="N21" s="104"/>
      <c r="O21" s="47"/>
      <c r="P21" s="47"/>
      <c r="Q21" s="104"/>
      <c r="R21" s="104"/>
      <c r="S21" s="47"/>
      <c r="T21" s="47"/>
      <c r="U21" s="104"/>
      <c r="V21" s="104"/>
      <c r="W21" s="104"/>
      <c r="X21" s="104"/>
      <c r="Y21" s="53"/>
      <c r="Z21" s="53"/>
      <c r="AA21" s="104"/>
      <c r="AB21" s="104"/>
      <c r="AC21" s="47"/>
      <c r="AD21" s="47"/>
      <c r="AE21" s="108"/>
      <c r="AF21" s="108"/>
      <c r="AG21" s="49"/>
      <c r="AH21" s="49"/>
      <c r="AI21" s="49"/>
      <c r="AJ21" s="49"/>
      <c r="AK21" s="49"/>
    </row>
    <row r="22" spans="1:37" s="56" customFormat="1" ht="24.95" customHeight="1" thickBot="1">
      <c r="A22" s="67"/>
      <c r="B22" s="67"/>
      <c r="C22" s="104"/>
      <c r="D22" s="104"/>
      <c r="E22" s="106">
        <f ca="1">INT(RAND()*(11-6)+6)</f>
        <v>10</v>
      </c>
      <c r="F22" s="106"/>
      <c r="G22" s="104"/>
      <c r="H22" s="104"/>
      <c r="I22" s="106">
        <f ca="1">E19-1</f>
        <v>8</v>
      </c>
      <c r="J22" s="106"/>
      <c r="K22" s="108"/>
      <c r="L22" s="108"/>
      <c r="M22" s="104"/>
      <c r="N22" s="104"/>
      <c r="O22" s="106">
        <f ca="1">E22+1</f>
        <v>11</v>
      </c>
      <c r="P22" s="106"/>
      <c r="Q22" s="104"/>
      <c r="R22" s="104"/>
      <c r="S22" s="106">
        <f ca="1">E22</f>
        <v>10</v>
      </c>
      <c r="T22" s="106"/>
      <c r="U22" s="104"/>
      <c r="V22" s="104"/>
      <c r="W22" s="104"/>
      <c r="X22" s="104"/>
      <c r="Y22" s="111">
        <f ca="1">I22</f>
        <v>8</v>
      </c>
      <c r="Z22" s="112"/>
      <c r="AA22" s="104"/>
      <c r="AB22" s="104"/>
      <c r="AC22" s="106">
        <f ca="1">O22</f>
        <v>11</v>
      </c>
      <c r="AD22" s="106"/>
      <c r="AE22" s="108"/>
      <c r="AF22" s="108"/>
      <c r="AG22" s="55"/>
      <c r="AH22" s="55"/>
      <c r="AI22" s="55"/>
      <c r="AJ22" s="55"/>
      <c r="AK22" s="55"/>
    </row>
    <row r="23" spans="1:37" s="3" customFormat="1" ht="24.95" customHeight="1" thickBot="1">
      <c r="A23" s="12"/>
      <c r="B23" s="12"/>
      <c r="C23" s="57"/>
      <c r="D23" s="57"/>
      <c r="E23" s="57"/>
      <c r="F23" s="57"/>
      <c r="G23" s="57"/>
      <c r="H23" s="57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59"/>
      <c r="AI23" s="59"/>
      <c r="AJ23" s="59"/>
      <c r="AK23" s="58"/>
    </row>
    <row r="24" spans="1:37" s="52" customFormat="1" ht="24.95" customHeight="1" thickBot="1">
      <c r="A24" s="67" t="s">
        <v>92</v>
      </c>
      <c r="B24" s="67"/>
      <c r="C24" s="104" t="s">
        <v>90</v>
      </c>
      <c r="D24" s="104"/>
      <c r="E24" s="105">
        <f ca="1">E27-1</f>
        <v>7</v>
      </c>
      <c r="F24" s="105"/>
      <c r="G24" s="104" t="s">
        <v>93</v>
      </c>
      <c r="H24" s="104"/>
      <c r="I24" s="105">
        <f ca="1">I27-1</f>
        <v>5</v>
      </c>
      <c r="J24" s="105"/>
      <c r="K24" s="108" t="s">
        <v>91</v>
      </c>
      <c r="L24" s="108"/>
      <c r="M24" s="104" t="s">
        <v>13</v>
      </c>
      <c r="N24" s="104"/>
      <c r="O24" s="104">
        <f ca="1">LCM(E27,I27)</f>
        <v>24</v>
      </c>
      <c r="P24" s="104"/>
      <c r="Q24" s="104" t="s">
        <v>14</v>
      </c>
      <c r="R24" s="104"/>
      <c r="S24" s="105">
        <f ca="1">E24</f>
        <v>7</v>
      </c>
      <c r="T24" s="105"/>
      <c r="U24" s="104" t="s">
        <v>13</v>
      </c>
      <c r="V24" s="104"/>
      <c r="W24" s="104">
        <f ca="1">O24</f>
        <v>24</v>
      </c>
      <c r="X24" s="104"/>
      <c r="Y24" s="104" t="s">
        <v>1</v>
      </c>
      <c r="Z24" s="104"/>
      <c r="AA24" s="128">
        <f ca="1">I24</f>
        <v>5</v>
      </c>
      <c r="AB24" s="129"/>
      <c r="AC24" s="104" t="s">
        <v>2</v>
      </c>
      <c r="AD24" s="104"/>
      <c r="AE24" s="108">
        <f ca="1">O24</f>
        <v>24</v>
      </c>
      <c r="AF24" s="108"/>
      <c r="AG24" s="51"/>
      <c r="AH24" s="51"/>
      <c r="AI24" s="51"/>
      <c r="AJ24" s="51"/>
      <c r="AK24" s="51"/>
    </row>
    <row r="25" spans="1:37" s="3" customFormat="1" ht="3.75" customHeight="1">
      <c r="A25" s="67"/>
      <c r="B25" s="67"/>
      <c r="C25" s="104"/>
      <c r="D25" s="104"/>
      <c r="E25" s="103" t="s">
        <v>18</v>
      </c>
      <c r="F25" s="103"/>
      <c r="G25" s="104"/>
      <c r="H25" s="104"/>
      <c r="I25" s="103" t="s">
        <v>18</v>
      </c>
      <c r="J25" s="103"/>
      <c r="K25" s="108"/>
      <c r="L25" s="108"/>
      <c r="M25" s="104"/>
      <c r="N25" s="104"/>
      <c r="O25" s="104"/>
      <c r="P25" s="104"/>
      <c r="Q25" s="104"/>
      <c r="R25" s="104"/>
      <c r="S25" s="103" t="s">
        <v>18</v>
      </c>
      <c r="T25" s="103"/>
      <c r="U25" s="104"/>
      <c r="V25" s="104"/>
      <c r="W25" s="104"/>
      <c r="X25" s="104"/>
      <c r="Y25" s="104"/>
      <c r="Z25" s="104"/>
      <c r="AA25" s="130" t="s">
        <v>18</v>
      </c>
      <c r="AB25" s="130"/>
      <c r="AC25" s="104"/>
      <c r="AD25" s="104"/>
      <c r="AE25" s="108"/>
      <c r="AF25" s="108"/>
      <c r="AG25" s="49"/>
      <c r="AH25" s="49"/>
      <c r="AI25" s="49"/>
      <c r="AJ25" s="49"/>
      <c r="AK25" s="49"/>
    </row>
    <row r="26" spans="1:37" s="3" customFormat="1" ht="3.75" customHeight="1" thickBot="1">
      <c r="A26" s="67"/>
      <c r="B26" s="67"/>
      <c r="C26" s="104"/>
      <c r="D26" s="104"/>
      <c r="E26" s="47"/>
      <c r="F26" s="47"/>
      <c r="G26" s="104"/>
      <c r="H26" s="104"/>
      <c r="I26" s="47"/>
      <c r="J26" s="47"/>
      <c r="K26" s="108"/>
      <c r="L26" s="108"/>
      <c r="M26" s="104"/>
      <c r="N26" s="104"/>
      <c r="O26" s="104"/>
      <c r="P26" s="104"/>
      <c r="Q26" s="104"/>
      <c r="R26" s="104"/>
      <c r="S26" s="47"/>
      <c r="T26" s="47"/>
      <c r="U26" s="104"/>
      <c r="V26" s="104"/>
      <c r="W26" s="104"/>
      <c r="X26" s="104"/>
      <c r="Y26" s="104"/>
      <c r="Z26" s="104"/>
      <c r="AA26" s="53"/>
      <c r="AB26" s="53"/>
      <c r="AC26" s="104"/>
      <c r="AD26" s="104"/>
      <c r="AE26" s="108"/>
      <c r="AF26" s="108"/>
      <c r="AG26" s="49"/>
      <c r="AH26" s="49"/>
      <c r="AI26" s="49"/>
      <c r="AJ26" s="49"/>
      <c r="AK26" s="49"/>
    </row>
    <row r="27" spans="1:37" s="56" customFormat="1" ht="24.95" customHeight="1" thickBot="1">
      <c r="A27" s="67"/>
      <c r="B27" s="67"/>
      <c r="C27" s="104"/>
      <c r="D27" s="104"/>
      <c r="E27" s="106">
        <f ca="1">INT(RAND()*(11-6)+6)</f>
        <v>8</v>
      </c>
      <c r="F27" s="106"/>
      <c r="G27" s="104"/>
      <c r="H27" s="104"/>
      <c r="I27" s="106">
        <f ca="1">E24-1</f>
        <v>6</v>
      </c>
      <c r="J27" s="106"/>
      <c r="K27" s="108"/>
      <c r="L27" s="108"/>
      <c r="M27" s="104"/>
      <c r="N27" s="104"/>
      <c r="O27" s="104"/>
      <c r="P27" s="104"/>
      <c r="Q27" s="104"/>
      <c r="R27" s="104"/>
      <c r="S27" s="106">
        <f ca="1">E27</f>
        <v>8</v>
      </c>
      <c r="T27" s="106"/>
      <c r="U27" s="104"/>
      <c r="V27" s="104"/>
      <c r="W27" s="104"/>
      <c r="X27" s="104"/>
      <c r="Y27" s="104"/>
      <c r="Z27" s="104"/>
      <c r="AA27" s="111">
        <f ca="1">I27</f>
        <v>6</v>
      </c>
      <c r="AB27" s="112"/>
      <c r="AC27" s="104"/>
      <c r="AD27" s="104"/>
      <c r="AE27" s="108"/>
      <c r="AF27" s="108"/>
      <c r="AG27" s="55"/>
      <c r="AH27" s="55"/>
      <c r="AI27" s="55"/>
      <c r="AJ27" s="55"/>
      <c r="AK27" s="55"/>
    </row>
    <row r="28" spans="1:37" s="3" customFormat="1" ht="24.95" customHeight="1" thickBot="1">
      <c r="A28" s="12"/>
      <c r="B28" s="12"/>
      <c r="C28" s="57"/>
      <c r="D28" s="57"/>
      <c r="E28" s="57"/>
      <c r="F28" s="57"/>
      <c r="G28" s="57"/>
      <c r="H28" s="57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49"/>
      <c r="V28" s="49"/>
      <c r="W28" s="60"/>
      <c r="X28" s="60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s="52" customFormat="1" ht="24.95" customHeight="1">
      <c r="A29" s="67" t="s">
        <v>94</v>
      </c>
      <c r="B29" s="67"/>
      <c r="C29" s="104" t="s">
        <v>90</v>
      </c>
      <c r="D29" s="104"/>
      <c r="E29" s="105">
        <f ca="1">I29+1</f>
        <v>6</v>
      </c>
      <c r="F29" s="105"/>
      <c r="G29" s="104" t="s">
        <v>95</v>
      </c>
      <c r="H29" s="104"/>
      <c r="I29" s="105">
        <f ca="1">I32-1</f>
        <v>5</v>
      </c>
      <c r="J29" s="105"/>
      <c r="K29" s="108" t="s">
        <v>91</v>
      </c>
      <c r="L29" s="108"/>
      <c r="M29" s="104" t="s">
        <v>13</v>
      </c>
      <c r="N29" s="104"/>
      <c r="O29" s="104">
        <f ca="1">LCM(E32,I32)</f>
        <v>42</v>
      </c>
      <c r="P29" s="104"/>
      <c r="Q29" s="104" t="s">
        <v>14</v>
      </c>
      <c r="R29" s="104"/>
      <c r="S29" s="105">
        <f ca="1">E29</f>
        <v>6</v>
      </c>
      <c r="T29" s="105"/>
      <c r="U29" s="104" t="s">
        <v>13</v>
      </c>
      <c r="V29" s="104"/>
      <c r="W29" s="104">
        <f ca="1">O29</f>
        <v>42</v>
      </c>
      <c r="X29" s="104"/>
      <c r="Y29" s="104" t="s">
        <v>95</v>
      </c>
      <c r="Z29" s="104"/>
      <c r="AA29" s="105">
        <f ca="1">I29</f>
        <v>5</v>
      </c>
      <c r="AB29" s="105"/>
      <c r="AC29" s="104" t="s">
        <v>2</v>
      </c>
      <c r="AD29" s="104"/>
      <c r="AE29" s="131" t="s">
        <v>18</v>
      </c>
      <c r="AF29" s="132"/>
      <c r="AG29" s="51"/>
      <c r="AH29" s="51"/>
      <c r="AI29" s="51"/>
      <c r="AJ29" s="51"/>
      <c r="AK29" s="51"/>
    </row>
    <row r="30" spans="1:37" s="3" customFormat="1" ht="3.75" customHeight="1">
      <c r="A30" s="67"/>
      <c r="B30" s="67"/>
      <c r="C30" s="104"/>
      <c r="D30" s="104"/>
      <c r="E30" s="103" t="s">
        <v>18</v>
      </c>
      <c r="F30" s="103"/>
      <c r="G30" s="104"/>
      <c r="H30" s="104"/>
      <c r="I30" s="103" t="s">
        <v>18</v>
      </c>
      <c r="J30" s="103"/>
      <c r="K30" s="108"/>
      <c r="L30" s="108"/>
      <c r="M30" s="104"/>
      <c r="N30" s="104"/>
      <c r="O30" s="104"/>
      <c r="P30" s="104"/>
      <c r="Q30" s="104"/>
      <c r="R30" s="104"/>
      <c r="S30" s="103" t="s">
        <v>18</v>
      </c>
      <c r="T30" s="103"/>
      <c r="U30" s="104"/>
      <c r="V30" s="104"/>
      <c r="W30" s="104"/>
      <c r="X30" s="104"/>
      <c r="Y30" s="104"/>
      <c r="Z30" s="104"/>
      <c r="AA30" s="103" t="s">
        <v>18</v>
      </c>
      <c r="AB30" s="103"/>
      <c r="AC30" s="104"/>
      <c r="AD30" s="104"/>
      <c r="AE30" s="107"/>
      <c r="AF30" s="133"/>
      <c r="AG30" s="49"/>
      <c r="AH30" s="49"/>
      <c r="AI30" s="49"/>
      <c r="AJ30" s="49"/>
      <c r="AK30" s="49"/>
    </row>
    <row r="31" spans="1:37" s="3" customFormat="1" ht="3.75" customHeight="1">
      <c r="A31" s="67"/>
      <c r="B31" s="67"/>
      <c r="C31" s="104"/>
      <c r="D31" s="104"/>
      <c r="E31" s="47"/>
      <c r="F31" s="47"/>
      <c r="G31" s="104"/>
      <c r="H31" s="104"/>
      <c r="I31" s="47"/>
      <c r="J31" s="47"/>
      <c r="K31" s="108"/>
      <c r="L31" s="108"/>
      <c r="M31" s="104"/>
      <c r="N31" s="104"/>
      <c r="O31" s="104"/>
      <c r="P31" s="104"/>
      <c r="Q31" s="104"/>
      <c r="R31" s="104"/>
      <c r="S31" s="47"/>
      <c r="T31" s="47"/>
      <c r="U31" s="104"/>
      <c r="V31" s="104"/>
      <c r="W31" s="104"/>
      <c r="X31" s="104"/>
      <c r="Y31" s="104"/>
      <c r="Z31" s="104"/>
      <c r="AA31" s="47"/>
      <c r="AB31" s="47"/>
      <c r="AC31" s="104"/>
      <c r="AD31" s="104"/>
      <c r="AE31" s="107"/>
      <c r="AF31" s="133"/>
      <c r="AG31" s="49"/>
      <c r="AH31" s="49"/>
      <c r="AI31" s="49"/>
      <c r="AJ31" s="49"/>
      <c r="AK31" s="49"/>
    </row>
    <row r="32" spans="1:37" s="56" customFormat="1" ht="24.95" customHeight="1" thickBot="1">
      <c r="A32" s="67"/>
      <c r="B32" s="67"/>
      <c r="C32" s="104"/>
      <c r="D32" s="104"/>
      <c r="E32" s="106">
        <f ca="1">I32+1</f>
        <v>7</v>
      </c>
      <c r="F32" s="106"/>
      <c r="G32" s="104"/>
      <c r="H32" s="104"/>
      <c r="I32" s="106">
        <f ca="1">INT(RAND()*(9-3)+3)</f>
        <v>6</v>
      </c>
      <c r="J32" s="106"/>
      <c r="K32" s="108"/>
      <c r="L32" s="108"/>
      <c r="M32" s="104"/>
      <c r="N32" s="104"/>
      <c r="O32" s="104"/>
      <c r="P32" s="104"/>
      <c r="Q32" s="104"/>
      <c r="R32" s="104"/>
      <c r="S32" s="106">
        <f ca="1">E32</f>
        <v>7</v>
      </c>
      <c r="T32" s="106"/>
      <c r="U32" s="104"/>
      <c r="V32" s="104"/>
      <c r="W32" s="104"/>
      <c r="X32" s="104"/>
      <c r="Y32" s="104"/>
      <c r="Z32" s="104"/>
      <c r="AA32" s="106">
        <f ca="1">I32</f>
        <v>6</v>
      </c>
      <c r="AB32" s="106"/>
      <c r="AC32" s="104"/>
      <c r="AD32" s="104"/>
      <c r="AE32" s="134"/>
      <c r="AF32" s="135"/>
      <c r="AG32" s="55"/>
      <c r="AH32" s="55"/>
      <c r="AI32" s="55"/>
      <c r="AJ32" s="55"/>
      <c r="AK32" s="55"/>
    </row>
    <row r="33" spans="1:38" ht="24.95" customHeight="1" thickBot="1">
      <c r="A33" s="12"/>
      <c r="B33" s="12"/>
      <c r="C33" s="57"/>
      <c r="D33" s="57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9"/>
      <c r="AH33" s="59"/>
      <c r="AI33" s="59"/>
      <c r="AJ33" s="59"/>
      <c r="AK33" s="58"/>
      <c r="AL33" s="3"/>
    </row>
    <row r="34" spans="1:38" s="52" customFormat="1" ht="24.95" customHeight="1">
      <c r="A34" s="67" t="s">
        <v>96</v>
      </c>
      <c r="B34" s="67"/>
      <c r="C34" s="105">
        <f ca="1">C37-1</f>
        <v>8</v>
      </c>
      <c r="D34" s="105"/>
      <c r="E34" s="104" t="s">
        <v>13</v>
      </c>
      <c r="F34" s="104"/>
      <c r="G34" s="104">
        <f ca="1">INT(RAND()*(5-2)+2)</f>
        <v>3</v>
      </c>
      <c r="H34" s="104"/>
      <c r="I34" s="104" t="s">
        <v>1</v>
      </c>
      <c r="J34" s="104"/>
      <c r="K34" s="105">
        <f ca="1">C34</f>
        <v>8</v>
      </c>
      <c r="L34" s="105"/>
      <c r="M34" s="104" t="s">
        <v>2</v>
      </c>
      <c r="N34" s="104"/>
      <c r="O34" s="108">
        <f ca="1">K37*3-G34</f>
        <v>24</v>
      </c>
      <c r="P34" s="108"/>
      <c r="Q34" s="104" t="s">
        <v>14</v>
      </c>
      <c r="R34" s="104"/>
      <c r="S34" s="105">
        <f ca="1">C34</f>
        <v>8</v>
      </c>
      <c r="T34" s="105"/>
      <c r="U34" s="104" t="s">
        <v>13</v>
      </c>
      <c r="V34" s="104"/>
      <c r="W34" s="104" t="s">
        <v>90</v>
      </c>
      <c r="X34" s="104"/>
      <c r="Y34" s="104">
        <f ca="1">G34</f>
        <v>3</v>
      </c>
      <c r="Z34" s="104"/>
      <c r="AA34" s="104" t="s">
        <v>1</v>
      </c>
      <c r="AB34" s="104"/>
      <c r="AC34" s="113">
        <f ca="1">O34</f>
        <v>24</v>
      </c>
      <c r="AD34" s="114"/>
      <c r="AE34" s="104" t="s">
        <v>91</v>
      </c>
      <c r="AF34" s="104"/>
      <c r="AG34" s="51"/>
      <c r="AH34" s="51"/>
      <c r="AI34" s="51"/>
      <c r="AJ34" s="51"/>
      <c r="AK34" s="51"/>
    </row>
    <row r="35" spans="1:38" ht="3.75" customHeight="1">
      <c r="A35" s="67"/>
      <c r="B35" s="67"/>
      <c r="C35" s="103" t="s">
        <v>18</v>
      </c>
      <c r="D35" s="103"/>
      <c r="E35" s="104"/>
      <c r="F35" s="104"/>
      <c r="G35" s="104"/>
      <c r="H35" s="104"/>
      <c r="I35" s="104"/>
      <c r="J35" s="104"/>
      <c r="K35" s="103" t="s">
        <v>18</v>
      </c>
      <c r="L35" s="103"/>
      <c r="M35" s="104"/>
      <c r="N35" s="104"/>
      <c r="O35" s="108"/>
      <c r="P35" s="108"/>
      <c r="Q35" s="104"/>
      <c r="R35" s="104"/>
      <c r="S35" s="103" t="s">
        <v>18</v>
      </c>
      <c r="T35" s="103"/>
      <c r="U35" s="104"/>
      <c r="V35" s="104"/>
      <c r="W35" s="104"/>
      <c r="X35" s="104"/>
      <c r="Y35" s="104"/>
      <c r="Z35" s="104"/>
      <c r="AA35" s="104"/>
      <c r="AB35" s="104"/>
      <c r="AC35" s="115"/>
      <c r="AD35" s="116"/>
      <c r="AE35" s="104"/>
      <c r="AF35" s="104"/>
      <c r="AG35" s="49"/>
      <c r="AH35" s="49"/>
      <c r="AI35" s="49"/>
      <c r="AJ35" s="49"/>
      <c r="AK35" s="49"/>
      <c r="AL35" s="3"/>
    </row>
    <row r="36" spans="1:38" ht="3.75" customHeight="1">
      <c r="A36" s="67"/>
      <c r="B36" s="67"/>
      <c r="C36" s="47"/>
      <c r="D36" s="47"/>
      <c r="E36" s="104"/>
      <c r="F36" s="104"/>
      <c r="G36" s="104"/>
      <c r="H36" s="104"/>
      <c r="I36" s="104"/>
      <c r="J36" s="104"/>
      <c r="K36" s="47"/>
      <c r="L36" s="47"/>
      <c r="M36" s="104"/>
      <c r="N36" s="104"/>
      <c r="O36" s="108"/>
      <c r="P36" s="108"/>
      <c r="Q36" s="104"/>
      <c r="R36" s="104"/>
      <c r="S36" s="47"/>
      <c r="T36" s="47"/>
      <c r="U36" s="104"/>
      <c r="V36" s="104"/>
      <c r="W36" s="104"/>
      <c r="X36" s="104"/>
      <c r="Y36" s="104"/>
      <c r="Z36" s="104"/>
      <c r="AA36" s="104"/>
      <c r="AB36" s="104"/>
      <c r="AC36" s="115"/>
      <c r="AD36" s="116"/>
      <c r="AE36" s="104"/>
      <c r="AF36" s="104"/>
      <c r="AG36" s="49"/>
      <c r="AH36" s="49"/>
      <c r="AI36" s="49"/>
      <c r="AJ36" s="49"/>
      <c r="AK36" s="49"/>
      <c r="AL36" s="3"/>
    </row>
    <row r="37" spans="1:38" s="56" customFormat="1" ht="24.95" customHeight="1" thickBot="1">
      <c r="A37" s="67"/>
      <c r="B37" s="67"/>
      <c r="C37" s="106">
        <f ca="1">INT(RAND()*(10-6)+6)</f>
        <v>9</v>
      </c>
      <c r="D37" s="106"/>
      <c r="E37" s="104"/>
      <c r="F37" s="104"/>
      <c r="G37" s="104"/>
      <c r="H37" s="104"/>
      <c r="I37" s="104"/>
      <c r="J37" s="104"/>
      <c r="K37" s="106">
        <f ca="1">C37</f>
        <v>9</v>
      </c>
      <c r="L37" s="106"/>
      <c r="M37" s="104"/>
      <c r="N37" s="104"/>
      <c r="O37" s="108"/>
      <c r="P37" s="108"/>
      <c r="Q37" s="104"/>
      <c r="R37" s="104"/>
      <c r="S37" s="106">
        <f ca="1">C37</f>
        <v>9</v>
      </c>
      <c r="T37" s="106"/>
      <c r="U37" s="104"/>
      <c r="V37" s="104"/>
      <c r="W37" s="104"/>
      <c r="X37" s="104"/>
      <c r="Y37" s="104"/>
      <c r="Z37" s="104"/>
      <c r="AA37" s="104"/>
      <c r="AB37" s="104"/>
      <c r="AC37" s="117"/>
      <c r="AD37" s="118"/>
      <c r="AE37" s="104"/>
      <c r="AF37" s="104"/>
      <c r="AG37" s="55"/>
      <c r="AH37" s="55"/>
      <c r="AI37" s="55"/>
      <c r="AJ37" s="55"/>
      <c r="AK37" s="55"/>
    </row>
    <row r="38" spans="1:38" ht="24.95" customHeight="1" thickBot="1">
      <c r="A38" s="12"/>
      <c r="B38" s="12"/>
      <c r="C38" s="57"/>
      <c r="D38" s="57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59"/>
      <c r="AD38" s="59"/>
      <c r="AE38" s="59"/>
      <c r="AF38" s="59"/>
      <c r="AG38" s="59"/>
      <c r="AH38" s="59"/>
      <c r="AI38" s="59"/>
      <c r="AJ38" s="59"/>
      <c r="AK38" s="58"/>
      <c r="AL38" s="3"/>
    </row>
    <row r="39" spans="1:38" s="52" customFormat="1" ht="24.95" customHeight="1" thickBot="1">
      <c r="A39" s="67" t="s">
        <v>97</v>
      </c>
      <c r="B39" s="67"/>
      <c r="C39" s="105">
        <f ca="1">C42-1</f>
        <v>7</v>
      </c>
      <c r="D39" s="105"/>
      <c r="E39" s="104" t="s">
        <v>13</v>
      </c>
      <c r="F39" s="104"/>
      <c r="G39" s="104">
        <f ca="1">C42*4+O39</f>
        <v>42</v>
      </c>
      <c r="H39" s="104"/>
      <c r="I39" s="104" t="s">
        <v>95</v>
      </c>
      <c r="J39" s="104"/>
      <c r="K39" s="105">
        <f ca="1">C39</f>
        <v>7</v>
      </c>
      <c r="L39" s="105"/>
      <c r="M39" s="104" t="s">
        <v>2</v>
      </c>
      <c r="N39" s="104"/>
      <c r="O39" s="104">
        <f ca="1">INT(RAND()*(12-10)+10)</f>
        <v>10</v>
      </c>
      <c r="P39" s="104"/>
      <c r="Q39" s="104" t="s">
        <v>14</v>
      </c>
      <c r="R39" s="104"/>
      <c r="S39" s="128">
        <f ca="1">C39</f>
        <v>7</v>
      </c>
      <c r="T39" s="129"/>
      <c r="U39" s="104" t="s">
        <v>13</v>
      </c>
      <c r="V39" s="104"/>
      <c r="W39" s="104" t="s">
        <v>90</v>
      </c>
      <c r="X39" s="104"/>
      <c r="Y39" s="104">
        <f ca="1">G39</f>
        <v>42</v>
      </c>
      <c r="Z39" s="104"/>
      <c r="AA39" s="104" t="s">
        <v>95</v>
      </c>
      <c r="AB39" s="104"/>
      <c r="AC39" s="104">
        <f ca="1">O39</f>
        <v>10</v>
      </c>
      <c r="AD39" s="104"/>
      <c r="AE39" s="104" t="s">
        <v>91</v>
      </c>
      <c r="AF39" s="104"/>
      <c r="AG39" s="51"/>
      <c r="AH39" s="51"/>
      <c r="AI39" s="51"/>
      <c r="AJ39" s="51"/>
      <c r="AK39" s="51"/>
    </row>
    <row r="40" spans="1:38" ht="3.75" customHeight="1">
      <c r="A40" s="67"/>
      <c r="B40" s="67"/>
      <c r="C40" s="103" t="s">
        <v>18</v>
      </c>
      <c r="D40" s="103"/>
      <c r="E40" s="104"/>
      <c r="F40" s="104"/>
      <c r="G40" s="104"/>
      <c r="H40" s="104"/>
      <c r="I40" s="104"/>
      <c r="J40" s="104"/>
      <c r="K40" s="103" t="s">
        <v>18</v>
      </c>
      <c r="L40" s="103"/>
      <c r="M40" s="104"/>
      <c r="N40" s="104"/>
      <c r="O40" s="104"/>
      <c r="P40" s="104"/>
      <c r="Q40" s="104"/>
      <c r="R40" s="104"/>
      <c r="S40" s="130" t="s">
        <v>18</v>
      </c>
      <c r="T40" s="130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49"/>
      <c r="AH40" s="49"/>
      <c r="AI40" s="49"/>
      <c r="AJ40" s="49"/>
      <c r="AK40" s="49"/>
      <c r="AL40" s="3"/>
    </row>
    <row r="41" spans="1:38" ht="3.75" customHeight="1" thickBot="1">
      <c r="A41" s="67"/>
      <c r="B41" s="67"/>
      <c r="C41" s="47"/>
      <c r="D41" s="47"/>
      <c r="E41" s="104"/>
      <c r="F41" s="104"/>
      <c r="G41" s="104"/>
      <c r="H41" s="104"/>
      <c r="I41" s="104"/>
      <c r="J41" s="104"/>
      <c r="K41" s="47"/>
      <c r="L41" s="47"/>
      <c r="M41" s="104"/>
      <c r="N41" s="104"/>
      <c r="O41" s="104"/>
      <c r="P41" s="104"/>
      <c r="Q41" s="104"/>
      <c r="R41" s="104"/>
      <c r="S41" s="53"/>
      <c r="T41" s="53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49"/>
      <c r="AH41" s="49"/>
      <c r="AI41" s="49"/>
      <c r="AJ41" s="49"/>
      <c r="AK41" s="49"/>
      <c r="AL41" s="3"/>
    </row>
    <row r="42" spans="1:38" s="56" customFormat="1" ht="24.95" customHeight="1" thickBot="1">
      <c r="A42" s="67"/>
      <c r="B42" s="67"/>
      <c r="C42" s="106">
        <f ca="1">INT(RAND()*(10-6)+6)</f>
        <v>8</v>
      </c>
      <c r="D42" s="106"/>
      <c r="E42" s="104"/>
      <c r="F42" s="104"/>
      <c r="G42" s="104"/>
      <c r="H42" s="104"/>
      <c r="I42" s="104"/>
      <c r="J42" s="104"/>
      <c r="K42" s="106">
        <f ca="1">C42</f>
        <v>8</v>
      </c>
      <c r="L42" s="106"/>
      <c r="M42" s="104"/>
      <c r="N42" s="104"/>
      <c r="O42" s="104"/>
      <c r="P42" s="104"/>
      <c r="Q42" s="104"/>
      <c r="R42" s="104"/>
      <c r="S42" s="111">
        <f ca="1">C42</f>
        <v>8</v>
      </c>
      <c r="T42" s="112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55"/>
      <c r="AH42" s="55"/>
      <c r="AI42" s="55"/>
      <c r="AJ42" s="55"/>
      <c r="AK42" s="55"/>
    </row>
    <row r="43" spans="1:38" s="56" customFormat="1" ht="24.95" customHeight="1">
      <c r="A43" s="6"/>
      <c r="B43" s="6"/>
      <c r="C43" s="54"/>
      <c r="D43" s="54"/>
      <c r="E43" s="47"/>
      <c r="F43" s="47"/>
      <c r="G43" s="47"/>
      <c r="H43" s="47"/>
      <c r="I43" s="47"/>
      <c r="J43" s="47"/>
      <c r="K43" s="54"/>
      <c r="L43" s="54"/>
      <c r="M43" s="47"/>
      <c r="N43" s="47"/>
      <c r="O43" s="47"/>
      <c r="P43" s="47"/>
      <c r="Q43" s="47"/>
      <c r="R43" s="47"/>
      <c r="S43" s="64"/>
      <c r="T43" s="64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55"/>
      <c r="AH43" s="55"/>
      <c r="AI43" s="55"/>
      <c r="AJ43" s="55"/>
      <c r="AK43" s="55"/>
    </row>
    <row r="44" spans="1:38" s="56" customFormat="1" ht="24.95" customHeight="1">
      <c r="A44" s="6"/>
      <c r="B44" s="6"/>
      <c r="C44" s="54"/>
      <c r="D44" s="54"/>
      <c r="E44" s="47"/>
      <c r="F44" s="47"/>
      <c r="G44" s="47"/>
      <c r="H44" s="47"/>
      <c r="I44" s="47"/>
      <c r="J44" s="47"/>
      <c r="K44" s="54"/>
      <c r="L44" s="54"/>
      <c r="M44" s="47"/>
      <c r="N44" s="47"/>
      <c r="O44" s="48"/>
      <c r="P44" s="48"/>
      <c r="Q44" s="47"/>
      <c r="R44" s="47"/>
      <c r="S44" s="54"/>
      <c r="T44" s="54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55"/>
      <c r="AH44" s="55"/>
      <c r="AI44" s="55"/>
      <c r="AJ44" s="55"/>
      <c r="AK44" s="55"/>
      <c r="AL44" s="56" t="s">
        <v>18</v>
      </c>
    </row>
    <row r="45" spans="1:38" ht="24.95" customHeight="1">
      <c r="D45" s="1" t="str">
        <f>IF(D1="","",D1)</f>
        <v>分数のかけ算⑧</v>
      </c>
      <c r="AG45" s="2" t="str">
        <f>IF(AG1="","",AG1)</f>
        <v>№</v>
      </c>
      <c r="AH45" s="2"/>
      <c r="AI45" s="79">
        <f>IF(AI1="","",AI1)</f>
        <v>1</v>
      </c>
      <c r="AJ45" s="79"/>
    </row>
    <row r="46" spans="1:38" ht="24.95" customHeight="1">
      <c r="E46" s="21" t="s">
        <v>8</v>
      </c>
      <c r="F46" s="9"/>
      <c r="G46" s="9"/>
      <c r="K46" s="3"/>
      <c r="L46" s="3"/>
      <c r="Q46" s="5" t="str">
        <f>IF(Q2="","",Q2)</f>
        <v>名前</v>
      </c>
      <c r="R46" s="3"/>
      <c r="S46" s="3"/>
      <c r="T46" s="3"/>
      <c r="U46" s="3" t="str">
        <f>IF(U2="","",U2)</f>
        <v/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8" ht="8.25" customHeight="1">
      <c r="A47" s="3"/>
      <c r="B47" s="3"/>
      <c r="C47" s="3"/>
      <c r="D47" s="3"/>
      <c r="E47" s="61"/>
      <c r="F47" s="10"/>
      <c r="G47" s="10"/>
      <c r="H47" s="3"/>
      <c r="I47" s="3"/>
      <c r="J47" s="3"/>
      <c r="K47" s="3"/>
      <c r="L47" s="3"/>
      <c r="M47" s="3"/>
      <c r="N47" s="3"/>
      <c r="O47" s="3"/>
      <c r="P47" s="3"/>
      <c r="Q47" s="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4.75" customHeight="1">
      <c r="A48" s="119" t="s">
        <v>86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3"/>
    </row>
    <row r="49" spans="1:38" ht="24.75" customHeight="1" thickBo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3"/>
    </row>
    <row r="50" spans="1:38" s="3" customFormat="1" ht="24.95" customHeight="1">
      <c r="A50" s="67" t="s">
        <v>12</v>
      </c>
      <c r="B50" s="67"/>
      <c r="C50" s="103">
        <f ca="1">C51-1</f>
        <v>9</v>
      </c>
      <c r="D50" s="103"/>
      <c r="E50" s="104" t="s">
        <v>13</v>
      </c>
      <c r="F50" s="104"/>
      <c r="G50" s="104">
        <f ca="1">C50-1</f>
        <v>8</v>
      </c>
      <c r="H50" s="104"/>
      <c r="I50" s="104" t="s">
        <v>87</v>
      </c>
      <c r="J50" s="104"/>
      <c r="K50" s="104"/>
      <c r="L50" s="104"/>
      <c r="M50" s="103">
        <v>1</v>
      </c>
      <c r="N50" s="103"/>
      <c r="O50" s="104" t="s">
        <v>88</v>
      </c>
      <c r="P50" s="104"/>
      <c r="Q50" s="104">
        <f ca="1">C50</f>
        <v>9</v>
      </c>
      <c r="R50" s="104"/>
      <c r="S50" s="104" t="s">
        <v>13</v>
      </c>
      <c r="T50" s="121"/>
      <c r="U50" s="122">
        <f ca="1">G50</f>
        <v>8</v>
      </c>
      <c r="V50" s="123"/>
      <c r="W50" s="107" t="s">
        <v>89</v>
      </c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49"/>
      <c r="AJ50" s="49"/>
      <c r="AK50" s="49"/>
    </row>
    <row r="51" spans="1:38" s="3" customFormat="1" ht="24.95" customHeight="1" thickBot="1">
      <c r="A51" s="67"/>
      <c r="B51" s="67"/>
      <c r="C51" s="104">
        <f ca="1">C7</f>
        <v>10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20">
        <f ca="1">C51</f>
        <v>10</v>
      </c>
      <c r="N51" s="120"/>
      <c r="O51" s="104"/>
      <c r="P51" s="104"/>
      <c r="Q51" s="104"/>
      <c r="R51" s="104"/>
      <c r="S51" s="104"/>
      <c r="T51" s="121"/>
      <c r="U51" s="124"/>
      <c r="V51" s="125"/>
      <c r="W51" s="107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49"/>
      <c r="AJ51" s="49"/>
      <c r="AK51" s="49"/>
    </row>
    <row r="52" spans="1:38" s="3" customFormat="1" ht="24.95" customHeight="1" thickBot="1">
      <c r="A52" s="6"/>
      <c r="B52" s="6"/>
      <c r="C52" s="50"/>
      <c r="D52" s="5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</row>
    <row r="53" spans="1:38" s="52" customFormat="1" ht="24.95" customHeight="1" thickBot="1">
      <c r="A53" s="67" t="s">
        <v>15</v>
      </c>
      <c r="B53" s="67"/>
      <c r="C53" s="105">
        <f ca="1">C56-1</f>
        <v>1</v>
      </c>
      <c r="D53" s="105"/>
      <c r="E53" s="104" t="s">
        <v>13</v>
      </c>
      <c r="F53" s="104"/>
      <c r="G53" s="105">
        <f ca="1">G56-1</f>
        <v>6</v>
      </c>
      <c r="H53" s="105"/>
      <c r="I53" s="108" t="s">
        <v>14</v>
      </c>
      <c r="J53" s="108"/>
      <c r="K53" s="105">
        <f ca="1">G53</f>
        <v>6</v>
      </c>
      <c r="L53" s="105"/>
      <c r="M53" s="104" t="s">
        <v>13</v>
      </c>
      <c r="N53" s="104"/>
      <c r="O53" s="109">
        <f ca="1">C53</f>
        <v>1</v>
      </c>
      <c r="P53" s="110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1:38" s="3" customFormat="1" ht="3.75" customHeight="1">
      <c r="A54" s="67"/>
      <c r="B54" s="67"/>
      <c r="C54" s="103" t="s">
        <v>18</v>
      </c>
      <c r="D54" s="103"/>
      <c r="E54" s="104"/>
      <c r="F54" s="104"/>
      <c r="G54" s="103" t="s">
        <v>18</v>
      </c>
      <c r="H54" s="103"/>
      <c r="I54" s="108"/>
      <c r="J54" s="108"/>
      <c r="K54" s="103" t="s">
        <v>18</v>
      </c>
      <c r="L54" s="103"/>
      <c r="M54" s="104"/>
      <c r="N54" s="104"/>
      <c r="O54" s="103" t="s">
        <v>18</v>
      </c>
      <c r="P54" s="103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1:38" s="3" customFormat="1" ht="3.75" customHeight="1" thickBot="1">
      <c r="A55" s="67"/>
      <c r="B55" s="67"/>
      <c r="C55" s="47"/>
      <c r="D55" s="47"/>
      <c r="E55" s="104"/>
      <c r="F55" s="104"/>
      <c r="G55" s="47"/>
      <c r="H55" s="47"/>
      <c r="I55" s="108"/>
      <c r="J55" s="108"/>
      <c r="K55" s="47"/>
      <c r="L55" s="47"/>
      <c r="M55" s="104"/>
      <c r="N55" s="104"/>
      <c r="O55" s="47"/>
      <c r="P55" s="47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1:38" s="56" customFormat="1" ht="24.95" customHeight="1" thickBot="1">
      <c r="A56" s="67"/>
      <c r="B56" s="67"/>
      <c r="C56" s="106">
        <f ca="1">C12</f>
        <v>2</v>
      </c>
      <c r="D56" s="106"/>
      <c r="E56" s="104"/>
      <c r="F56" s="104"/>
      <c r="G56" s="106">
        <f ca="1">G12</f>
        <v>7</v>
      </c>
      <c r="H56" s="106"/>
      <c r="I56" s="108"/>
      <c r="J56" s="108"/>
      <c r="K56" s="106">
        <f ca="1">G56</f>
        <v>7</v>
      </c>
      <c r="L56" s="106"/>
      <c r="M56" s="104"/>
      <c r="N56" s="104"/>
      <c r="O56" s="126">
        <f ca="1">C56</f>
        <v>2</v>
      </c>
      <c r="P56" s="127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8" s="3" customFormat="1" ht="24.95" customHeight="1" thickBot="1">
      <c r="A57" s="12"/>
      <c r="B57" s="12"/>
      <c r="C57" s="57"/>
      <c r="D57" s="57"/>
      <c r="E57" s="57"/>
      <c r="F57" s="57"/>
      <c r="G57" s="57"/>
      <c r="H57" s="57"/>
      <c r="I57" s="57"/>
      <c r="J57" s="5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8" s="52" customFormat="1" ht="24.95" customHeight="1" thickBot="1">
      <c r="A58" s="67" t="s">
        <v>16</v>
      </c>
      <c r="B58" s="67"/>
      <c r="C58" s="104" t="s">
        <v>90</v>
      </c>
      <c r="D58" s="104"/>
      <c r="E58" s="105">
        <f ca="1">E61-1</f>
        <v>8</v>
      </c>
      <c r="F58" s="105"/>
      <c r="G58" s="104" t="s">
        <v>13</v>
      </c>
      <c r="H58" s="104"/>
      <c r="I58" s="105">
        <f ca="1">I61-1</f>
        <v>6</v>
      </c>
      <c r="J58" s="105"/>
      <c r="K58" s="108" t="s">
        <v>91</v>
      </c>
      <c r="L58" s="108"/>
      <c r="M58" s="104" t="s">
        <v>13</v>
      </c>
      <c r="N58" s="104"/>
      <c r="O58" s="105">
        <f ca="1">O61+1</f>
        <v>11</v>
      </c>
      <c r="P58" s="105"/>
      <c r="Q58" s="104" t="s">
        <v>14</v>
      </c>
      <c r="R58" s="104"/>
      <c r="S58" s="105">
        <f ca="1">E58</f>
        <v>8</v>
      </c>
      <c r="T58" s="105"/>
      <c r="U58" s="104" t="s">
        <v>13</v>
      </c>
      <c r="V58" s="104"/>
      <c r="W58" s="104" t="s">
        <v>90</v>
      </c>
      <c r="X58" s="104"/>
      <c r="Y58" s="105">
        <f ca="1">I58</f>
        <v>6</v>
      </c>
      <c r="Z58" s="105"/>
      <c r="AA58" s="104" t="s">
        <v>13</v>
      </c>
      <c r="AB58" s="104"/>
      <c r="AC58" s="109">
        <f ca="1">O58</f>
        <v>11</v>
      </c>
      <c r="AD58" s="110"/>
      <c r="AE58" s="108" t="s">
        <v>91</v>
      </c>
      <c r="AF58" s="108"/>
      <c r="AG58" s="51"/>
      <c r="AH58" s="51"/>
      <c r="AI58" s="51"/>
      <c r="AJ58" s="51"/>
      <c r="AK58" s="51"/>
    </row>
    <row r="59" spans="1:38" s="3" customFormat="1" ht="3.75" customHeight="1">
      <c r="A59" s="67"/>
      <c r="B59" s="67"/>
      <c r="C59" s="104"/>
      <c r="D59" s="104"/>
      <c r="E59" s="103" t="s">
        <v>18</v>
      </c>
      <c r="F59" s="103"/>
      <c r="G59" s="104"/>
      <c r="H59" s="104"/>
      <c r="I59" s="103" t="s">
        <v>18</v>
      </c>
      <c r="J59" s="103"/>
      <c r="K59" s="108"/>
      <c r="L59" s="108"/>
      <c r="M59" s="104"/>
      <c r="N59" s="104"/>
      <c r="O59" s="103" t="s">
        <v>18</v>
      </c>
      <c r="P59" s="103"/>
      <c r="Q59" s="104"/>
      <c r="R59" s="104"/>
      <c r="S59" s="103" t="s">
        <v>18</v>
      </c>
      <c r="T59" s="103"/>
      <c r="U59" s="104"/>
      <c r="V59" s="104"/>
      <c r="W59" s="104"/>
      <c r="X59" s="104"/>
      <c r="Y59" s="103" t="s">
        <v>18</v>
      </c>
      <c r="Z59" s="103"/>
      <c r="AA59" s="104"/>
      <c r="AB59" s="104"/>
      <c r="AC59" s="136" t="s">
        <v>18</v>
      </c>
      <c r="AD59" s="136"/>
      <c r="AE59" s="108"/>
      <c r="AF59" s="108"/>
      <c r="AG59" s="49"/>
      <c r="AH59" s="49"/>
      <c r="AI59" s="49"/>
      <c r="AJ59" s="49"/>
      <c r="AK59" s="49"/>
    </row>
    <row r="60" spans="1:38" s="3" customFormat="1" ht="3.75" customHeight="1" thickBot="1">
      <c r="A60" s="67"/>
      <c r="B60" s="67"/>
      <c r="C60" s="104"/>
      <c r="D60" s="104"/>
      <c r="E60" s="47"/>
      <c r="F60" s="47"/>
      <c r="G60" s="104"/>
      <c r="H60" s="104"/>
      <c r="I60" s="47"/>
      <c r="J60" s="47"/>
      <c r="K60" s="108"/>
      <c r="L60" s="108"/>
      <c r="M60" s="104"/>
      <c r="N60" s="104"/>
      <c r="O60" s="47"/>
      <c r="P60" s="47"/>
      <c r="Q60" s="104"/>
      <c r="R60" s="104"/>
      <c r="S60" s="47"/>
      <c r="T60" s="47"/>
      <c r="U60" s="104"/>
      <c r="V60" s="104"/>
      <c r="W60" s="104"/>
      <c r="X60" s="104"/>
      <c r="Y60" s="47"/>
      <c r="Z60" s="47"/>
      <c r="AA60" s="104"/>
      <c r="AB60" s="104"/>
      <c r="AC60" s="62"/>
      <c r="AD60" s="62"/>
      <c r="AE60" s="108"/>
      <c r="AF60" s="108"/>
      <c r="AG60" s="49"/>
      <c r="AH60" s="49"/>
      <c r="AI60" s="49"/>
      <c r="AJ60" s="49"/>
      <c r="AK60" s="49"/>
    </row>
    <row r="61" spans="1:38" s="56" customFormat="1" ht="24.95" customHeight="1" thickBot="1">
      <c r="A61" s="67"/>
      <c r="B61" s="67"/>
      <c r="C61" s="104"/>
      <c r="D61" s="104"/>
      <c r="E61" s="106">
        <f ca="1">E17</f>
        <v>9</v>
      </c>
      <c r="F61" s="106"/>
      <c r="G61" s="104"/>
      <c r="H61" s="104"/>
      <c r="I61" s="106">
        <f ca="1">E58-1</f>
        <v>7</v>
      </c>
      <c r="J61" s="106"/>
      <c r="K61" s="108"/>
      <c r="L61" s="108"/>
      <c r="M61" s="104"/>
      <c r="N61" s="104"/>
      <c r="O61" s="106">
        <f ca="1">E61+1</f>
        <v>10</v>
      </c>
      <c r="P61" s="106"/>
      <c r="Q61" s="104"/>
      <c r="R61" s="104"/>
      <c r="S61" s="106">
        <f ca="1">E61</f>
        <v>9</v>
      </c>
      <c r="T61" s="106"/>
      <c r="U61" s="104"/>
      <c r="V61" s="104"/>
      <c r="W61" s="104"/>
      <c r="X61" s="104"/>
      <c r="Y61" s="106">
        <f ca="1">I61</f>
        <v>7</v>
      </c>
      <c r="Z61" s="106"/>
      <c r="AA61" s="104"/>
      <c r="AB61" s="104"/>
      <c r="AC61" s="126">
        <f ca="1">O61</f>
        <v>10</v>
      </c>
      <c r="AD61" s="127"/>
      <c r="AE61" s="108"/>
      <c r="AF61" s="108"/>
      <c r="AG61" s="55"/>
      <c r="AH61" s="55"/>
      <c r="AI61" s="55"/>
      <c r="AJ61" s="55"/>
      <c r="AK61" s="55"/>
    </row>
    <row r="62" spans="1:38" s="3" customFormat="1" ht="24.95" customHeight="1" thickBot="1">
      <c r="A62" s="12"/>
      <c r="B62" s="12"/>
      <c r="C62" s="57"/>
      <c r="D62" s="57"/>
      <c r="E62" s="57"/>
      <c r="F62" s="50"/>
      <c r="G62" s="50"/>
      <c r="H62" s="57"/>
      <c r="I62" s="57"/>
      <c r="J62" s="57"/>
      <c r="K62" s="57"/>
      <c r="L62" s="57"/>
      <c r="M62" s="57"/>
      <c r="N62" s="50"/>
      <c r="O62" s="50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57"/>
      <c r="AI62" s="57"/>
      <c r="AJ62" s="49"/>
      <c r="AK62" s="49"/>
    </row>
    <row r="63" spans="1:38" s="52" customFormat="1" ht="24.95" customHeight="1" thickBot="1">
      <c r="A63" s="67" t="s">
        <v>17</v>
      </c>
      <c r="B63" s="67"/>
      <c r="C63" s="104" t="s">
        <v>90</v>
      </c>
      <c r="D63" s="104"/>
      <c r="E63" s="105">
        <f ca="1">E66-1</f>
        <v>9</v>
      </c>
      <c r="F63" s="105"/>
      <c r="G63" s="104" t="s">
        <v>13</v>
      </c>
      <c r="H63" s="104"/>
      <c r="I63" s="105">
        <f ca="1">I66-1</f>
        <v>7</v>
      </c>
      <c r="J63" s="105"/>
      <c r="K63" s="108" t="s">
        <v>91</v>
      </c>
      <c r="L63" s="108"/>
      <c r="M63" s="104" t="s">
        <v>13</v>
      </c>
      <c r="N63" s="104"/>
      <c r="O63" s="105">
        <f ca="1">O66+1</f>
        <v>12</v>
      </c>
      <c r="P63" s="105"/>
      <c r="Q63" s="104" t="s">
        <v>14</v>
      </c>
      <c r="R63" s="104"/>
      <c r="S63" s="105">
        <f ca="1">E63</f>
        <v>9</v>
      </c>
      <c r="T63" s="105"/>
      <c r="U63" s="104" t="s">
        <v>13</v>
      </c>
      <c r="V63" s="104"/>
      <c r="W63" s="104" t="s">
        <v>90</v>
      </c>
      <c r="X63" s="104"/>
      <c r="Y63" s="109">
        <f ca="1">I63</f>
        <v>7</v>
      </c>
      <c r="Z63" s="110"/>
      <c r="AA63" s="104" t="s">
        <v>13</v>
      </c>
      <c r="AB63" s="104"/>
      <c r="AC63" s="105">
        <f ca="1">O63</f>
        <v>12</v>
      </c>
      <c r="AD63" s="105"/>
      <c r="AE63" s="108" t="s">
        <v>91</v>
      </c>
      <c r="AF63" s="108"/>
      <c r="AG63" s="51"/>
      <c r="AH63" s="51"/>
      <c r="AI63" s="51"/>
      <c r="AJ63" s="51"/>
      <c r="AK63" s="51"/>
    </row>
    <row r="64" spans="1:38" s="3" customFormat="1" ht="3.75" customHeight="1">
      <c r="A64" s="67"/>
      <c r="B64" s="67"/>
      <c r="C64" s="104"/>
      <c r="D64" s="104"/>
      <c r="E64" s="103" t="s">
        <v>18</v>
      </c>
      <c r="F64" s="103"/>
      <c r="G64" s="104"/>
      <c r="H64" s="104"/>
      <c r="I64" s="103" t="s">
        <v>18</v>
      </c>
      <c r="J64" s="103"/>
      <c r="K64" s="108"/>
      <c r="L64" s="108"/>
      <c r="M64" s="104"/>
      <c r="N64" s="104"/>
      <c r="O64" s="103" t="s">
        <v>18</v>
      </c>
      <c r="P64" s="103"/>
      <c r="Q64" s="104"/>
      <c r="R64" s="104"/>
      <c r="S64" s="103" t="s">
        <v>18</v>
      </c>
      <c r="T64" s="103"/>
      <c r="U64" s="104"/>
      <c r="V64" s="104"/>
      <c r="W64" s="104"/>
      <c r="X64" s="104"/>
      <c r="Y64" s="103" t="s">
        <v>18</v>
      </c>
      <c r="Z64" s="103"/>
      <c r="AA64" s="104"/>
      <c r="AB64" s="104"/>
      <c r="AC64" s="103" t="s">
        <v>18</v>
      </c>
      <c r="AD64" s="103"/>
      <c r="AE64" s="108"/>
      <c r="AF64" s="108"/>
      <c r="AG64" s="49"/>
      <c r="AH64" s="49"/>
      <c r="AI64" s="49"/>
      <c r="AJ64" s="49"/>
      <c r="AK64" s="49"/>
    </row>
    <row r="65" spans="1:37" s="3" customFormat="1" ht="3.75" customHeight="1" thickBot="1">
      <c r="A65" s="67"/>
      <c r="B65" s="67"/>
      <c r="C65" s="104"/>
      <c r="D65" s="104"/>
      <c r="E65" s="47"/>
      <c r="F65" s="47"/>
      <c r="G65" s="104"/>
      <c r="H65" s="104"/>
      <c r="I65" s="47"/>
      <c r="J65" s="47"/>
      <c r="K65" s="108"/>
      <c r="L65" s="108"/>
      <c r="M65" s="104"/>
      <c r="N65" s="104"/>
      <c r="O65" s="47"/>
      <c r="P65" s="47"/>
      <c r="Q65" s="104"/>
      <c r="R65" s="104"/>
      <c r="S65" s="47"/>
      <c r="T65" s="47"/>
      <c r="U65" s="104"/>
      <c r="V65" s="104"/>
      <c r="W65" s="104"/>
      <c r="X65" s="104"/>
      <c r="Y65" s="47"/>
      <c r="Z65" s="47"/>
      <c r="AA65" s="104"/>
      <c r="AB65" s="104"/>
      <c r="AC65" s="47"/>
      <c r="AD65" s="47"/>
      <c r="AE65" s="108"/>
      <c r="AF65" s="108"/>
      <c r="AG65" s="49"/>
      <c r="AH65" s="49"/>
      <c r="AI65" s="49"/>
      <c r="AJ65" s="49"/>
      <c r="AK65" s="49"/>
    </row>
    <row r="66" spans="1:37" s="56" customFormat="1" ht="24.95" customHeight="1" thickBot="1">
      <c r="A66" s="67"/>
      <c r="B66" s="67"/>
      <c r="C66" s="104"/>
      <c r="D66" s="104"/>
      <c r="E66" s="106">
        <f ca="1">E22</f>
        <v>10</v>
      </c>
      <c r="F66" s="106"/>
      <c r="G66" s="104"/>
      <c r="H66" s="104"/>
      <c r="I66" s="106">
        <f ca="1">E63-1</f>
        <v>8</v>
      </c>
      <c r="J66" s="106"/>
      <c r="K66" s="108"/>
      <c r="L66" s="108"/>
      <c r="M66" s="104"/>
      <c r="N66" s="104"/>
      <c r="O66" s="106">
        <f ca="1">E66+1</f>
        <v>11</v>
      </c>
      <c r="P66" s="106"/>
      <c r="Q66" s="104"/>
      <c r="R66" s="104"/>
      <c r="S66" s="106">
        <f ca="1">E66</f>
        <v>10</v>
      </c>
      <c r="T66" s="106"/>
      <c r="U66" s="104"/>
      <c r="V66" s="104"/>
      <c r="W66" s="104"/>
      <c r="X66" s="104"/>
      <c r="Y66" s="126">
        <f ca="1">I66</f>
        <v>8</v>
      </c>
      <c r="Z66" s="127"/>
      <c r="AA66" s="104"/>
      <c r="AB66" s="104"/>
      <c r="AC66" s="106">
        <f ca="1">O66</f>
        <v>11</v>
      </c>
      <c r="AD66" s="106"/>
      <c r="AE66" s="108"/>
      <c r="AF66" s="108"/>
      <c r="AG66" s="55"/>
      <c r="AH66" s="55"/>
      <c r="AI66" s="55"/>
      <c r="AJ66" s="55"/>
      <c r="AK66" s="55"/>
    </row>
    <row r="67" spans="1:37" s="3" customFormat="1" ht="24.95" customHeight="1" thickBot="1">
      <c r="A67" s="12"/>
      <c r="B67" s="12"/>
      <c r="C67" s="57"/>
      <c r="D67" s="57"/>
      <c r="E67" s="57"/>
      <c r="F67" s="57"/>
      <c r="G67" s="57"/>
      <c r="H67" s="57"/>
      <c r="I67" s="57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59"/>
      <c r="AD67" s="59"/>
      <c r="AE67" s="59"/>
      <c r="AF67" s="59"/>
      <c r="AG67" s="59"/>
      <c r="AH67" s="59"/>
      <c r="AI67" s="59"/>
      <c r="AJ67" s="59"/>
      <c r="AK67" s="58"/>
    </row>
    <row r="68" spans="1:37" s="52" customFormat="1" ht="24.95" customHeight="1" thickBot="1">
      <c r="A68" s="67" t="s">
        <v>92</v>
      </c>
      <c r="B68" s="67"/>
      <c r="C68" s="104" t="s">
        <v>90</v>
      </c>
      <c r="D68" s="104"/>
      <c r="E68" s="105">
        <f ca="1">E71-1</f>
        <v>7</v>
      </c>
      <c r="F68" s="105"/>
      <c r="G68" s="104" t="s">
        <v>93</v>
      </c>
      <c r="H68" s="104"/>
      <c r="I68" s="105">
        <f ca="1">I71-1</f>
        <v>5</v>
      </c>
      <c r="J68" s="105"/>
      <c r="K68" s="108" t="s">
        <v>91</v>
      </c>
      <c r="L68" s="108"/>
      <c r="M68" s="104" t="s">
        <v>13</v>
      </c>
      <c r="N68" s="104"/>
      <c r="O68" s="104">
        <f ca="1">LCM(E71,I71)</f>
        <v>24</v>
      </c>
      <c r="P68" s="104"/>
      <c r="Q68" s="104" t="s">
        <v>14</v>
      </c>
      <c r="R68" s="104"/>
      <c r="S68" s="105">
        <f ca="1">E68</f>
        <v>7</v>
      </c>
      <c r="T68" s="105"/>
      <c r="U68" s="104" t="s">
        <v>13</v>
      </c>
      <c r="V68" s="104"/>
      <c r="W68" s="104">
        <f ca="1">O68</f>
        <v>24</v>
      </c>
      <c r="X68" s="104"/>
      <c r="Y68" s="104" t="s">
        <v>1</v>
      </c>
      <c r="Z68" s="104"/>
      <c r="AA68" s="109">
        <f ca="1">I68</f>
        <v>5</v>
      </c>
      <c r="AB68" s="110"/>
      <c r="AC68" s="104" t="s">
        <v>2</v>
      </c>
      <c r="AD68" s="104"/>
      <c r="AE68" s="108">
        <f ca="1">O68</f>
        <v>24</v>
      </c>
      <c r="AF68" s="108"/>
      <c r="AG68" s="51"/>
      <c r="AH68" s="51"/>
      <c r="AI68" s="51"/>
      <c r="AJ68" s="51"/>
      <c r="AK68" s="51"/>
    </row>
    <row r="69" spans="1:37" s="3" customFormat="1" ht="3.75" customHeight="1">
      <c r="A69" s="67"/>
      <c r="B69" s="67"/>
      <c r="C69" s="104"/>
      <c r="D69" s="104"/>
      <c r="E69" s="103" t="s">
        <v>18</v>
      </c>
      <c r="F69" s="103"/>
      <c r="G69" s="104"/>
      <c r="H69" s="104"/>
      <c r="I69" s="103" t="s">
        <v>18</v>
      </c>
      <c r="J69" s="103"/>
      <c r="K69" s="108"/>
      <c r="L69" s="108"/>
      <c r="M69" s="104"/>
      <c r="N69" s="104"/>
      <c r="O69" s="104"/>
      <c r="P69" s="104"/>
      <c r="Q69" s="104"/>
      <c r="R69" s="104"/>
      <c r="S69" s="103" t="s">
        <v>18</v>
      </c>
      <c r="T69" s="103"/>
      <c r="U69" s="104"/>
      <c r="V69" s="104"/>
      <c r="W69" s="104"/>
      <c r="X69" s="104"/>
      <c r="Y69" s="104"/>
      <c r="Z69" s="104"/>
      <c r="AA69" s="103" t="s">
        <v>18</v>
      </c>
      <c r="AB69" s="103"/>
      <c r="AC69" s="104"/>
      <c r="AD69" s="104"/>
      <c r="AE69" s="108"/>
      <c r="AF69" s="108"/>
      <c r="AG69" s="49"/>
      <c r="AH69" s="49"/>
      <c r="AI69" s="49"/>
      <c r="AJ69" s="49"/>
      <c r="AK69" s="49"/>
    </row>
    <row r="70" spans="1:37" s="3" customFormat="1" ht="3.75" customHeight="1" thickBot="1">
      <c r="A70" s="67"/>
      <c r="B70" s="67"/>
      <c r="C70" s="104"/>
      <c r="D70" s="104"/>
      <c r="E70" s="47"/>
      <c r="F70" s="47"/>
      <c r="G70" s="104"/>
      <c r="H70" s="104"/>
      <c r="I70" s="47"/>
      <c r="J70" s="47"/>
      <c r="K70" s="108"/>
      <c r="L70" s="108"/>
      <c r="M70" s="104"/>
      <c r="N70" s="104"/>
      <c r="O70" s="104"/>
      <c r="P70" s="104"/>
      <c r="Q70" s="104"/>
      <c r="R70" s="104"/>
      <c r="S70" s="47"/>
      <c r="T70" s="47"/>
      <c r="U70" s="104"/>
      <c r="V70" s="104"/>
      <c r="W70" s="104"/>
      <c r="X70" s="104"/>
      <c r="Y70" s="104"/>
      <c r="Z70" s="104"/>
      <c r="AA70" s="47"/>
      <c r="AB70" s="47"/>
      <c r="AC70" s="104"/>
      <c r="AD70" s="104"/>
      <c r="AE70" s="108"/>
      <c r="AF70" s="108"/>
      <c r="AG70" s="49"/>
      <c r="AH70" s="49"/>
      <c r="AI70" s="49"/>
      <c r="AJ70" s="49"/>
      <c r="AK70" s="49"/>
    </row>
    <row r="71" spans="1:37" s="56" customFormat="1" ht="24.95" customHeight="1" thickBot="1">
      <c r="A71" s="67"/>
      <c r="B71" s="67"/>
      <c r="C71" s="104"/>
      <c r="D71" s="104"/>
      <c r="E71" s="106">
        <f ca="1">E27</f>
        <v>8</v>
      </c>
      <c r="F71" s="106"/>
      <c r="G71" s="104"/>
      <c r="H71" s="104"/>
      <c r="I71" s="106">
        <f ca="1">E68-1</f>
        <v>6</v>
      </c>
      <c r="J71" s="106"/>
      <c r="K71" s="108"/>
      <c r="L71" s="108"/>
      <c r="M71" s="104"/>
      <c r="N71" s="104"/>
      <c r="O71" s="104"/>
      <c r="P71" s="104"/>
      <c r="Q71" s="104"/>
      <c r="R71" s="104"/>
      <c r="S71" s="106">
        <f ca="1">E71</f>
        <v>8</v>
      </c>
      <c r="T71" s="106"/>
      <c r="U71" s="104"/>
      <c r="V71" s="104"/>
      <c r="W71" s="104"/>
      <c r="X71" s="104"/>
      <c r="Y71" s="104"/>
      <c r="Z71" s="104"/>
      <c r="AA71" s="126">
        <f ca="1">I71</f>
        <v>6</v>
      </c>
      <c r="AB71" s="127"/>
      <c r="AC71" s="104"/>
      <c r="AD71" s="104"/>
      <c r="AE71" s="108"/>
      <c r="AF71" s="108"/>
      <c r="AG71" s="55"/>
      <c r="AH71" s="55"/>
      <c r="AI71" s="55"/>
      <c r="AJ71" s="55"/>
      <c r="AK71" s="55"/>
    </row>
    <row r="72" spans="1:37" s="3" customFormat="1" ht="24.95" customHeight="1" thickBot="1">
      <c r="A72" s="12"/>
      <c r="B72" s="12"/>
      <c r="C72" s="57"/>
      <c r="D72" s="57"/>
      <c r="E72" s="57"/>
      <c r="F72" s="57"/>
      <c r="G72" s="57"/>
      <c r="H72" s="57"/>
      <c r="I72" s="57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49"/>
      <c r="V72" s="49"/>
      <c r="W72" s="60"/>
      <c r="X72" s="60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</row>
    <row r="73" spans="1:37" s="52" customFormat="1" ht="24.95" customHeight="1">
      <c r="A73" s="67" t="s">
        <v>94</v>
      </c>
      <c r="B73" s="67"/>
      <c r="C73" s="104" t="s">
        <v>90</v>
      </c>
      <c r="D73" s="104"/>
      <c r="E73" s="105">
        <f ca="1">I73+1</f>
        <v>6</v>
      </c>
      <c r="F73" s="105"/>
      <c r="G73" s="104" t="s">
        <v>95</v>
      </c>
      <c r="H73" s="104"/>
      <c r="I73" s="105">
        <f ca="1">I76-1</f>
        <v>5</v>
      </c>
      <c r="J73" s="105"/>
      <c r="K73" s="108" t="s">
        <v>91</v>
      </c>
      <c r="L73" s="108"/>
      <c r="M73" s="104" t="s">
        <v>13</v>
      </c>
      <c r="N73" s="104"/>
      <c r="O73" s="104">
        <f ca="1">LCM(E76,I76)</f>
        <v>42</v>
      </c>
      <c r="P73" s="104"/>
      <c r="Q73" s="104" t="s">
        <v>14</v>
      </c>
      <c r="R73" s="104"/>
      <c r="S73" s="105">
        <f ca="1">E73</f>
        <v>6</v>
      </c>
      <c r="T73" s="105"/>
      <c r="U73" s="104" t="s">
        <v>13</v>
      </c>
      <c r="V73" s="104"/>
      <c r="W73" s="104">
        <f ca="1">O73</f>
        <v>42</v>
      </c>
      <c r="X73" s="104"/>
      <c r="Y73" s="104" t="s">
        <v>95</v>
      </c>
      <c r="Z73" s="104"/>
      <c r="AA73" s="105">
        <f ca="1">I73</f>
        <v>5</v>
      </c>
      <c r="AB73" s="105"/>
      <c r="AC73" s="104" t="s">
        <v>2</v>
      </c>
      <c r="AD73" s="104"/>
      <c r="AE73" s="137">
        <f ca="1">O73</f>
        <v>42</v>
      </c>
      <c r="AF73" s="138"/>
      <c r="AG73" s="51"/>
      <c r="AH73" s="51"/>
      <c r="AI73" s="51"/>
      <c r="AJ73" s="51"/>
      <c r="AK73" s="51"/>
    </row>
    <row r="74" spans="1:37" s="3" customFormat="1" ht="3.75" customHeight="1">
      <c r="A74" s="67"/>
      <c r="B74" s="67"/>
      <c r="C74" s="104"/>
      <c r="D74" s="104"/>
      <c r="E74" s="103" t="s">
        <v>18</v>
      </c>
      <c r="F74" s="103"/>
      <c r="G74" s="104"/>
      <c r="H74" s="104"/>
      <c r="I74" s="103" t="s">
        <v>18</v>
      </c>
      <c r="J74" s="103"/>
      <c r="K74" s="108"/>
      <c r="L74" s="108"/>
      <c r="M74" s="104"/>
      <c r="N74" s="104"/>
      <c r="O74" s="104"/>
      <c r="P74" s="104"/>
      <c r="Q74" s="104"/>
      <c r="R74" s="104"/>
      <c r="S74" s="103" t="s">
        <v>18</v>
      </c>
      <c r="T74" s="103"/>
      <c r="U74" s="104"/>
      <c r="V74" s="104"/>
      <c r="W74" s="104"/>
      <c r="X74" s="104"/>
      <c r="Y74" s="104"/>
      <c r="Z74" s="104"/>
      <c r="AA74" s="103" t="s">
        <v>18</v>
      </c>
      <c r="AB74" s="103"/>
      <c r="AC74" s="104"/>
      <c r="AD74" s="104"/>
      <c r="AE74" s="139"/>
      <c r="AF74" s="140"/>
      <c r="AG74" s="49"/>
      <c r="AH74" s="49"/>
      <c r="AI74" s="49"/>
      <c r="AJ74" s="49"/>
      <c r="AK74" s="49"/>
    </row>
    <row r="75" spans="1:37" s="3" customFormat="1" ht="3.75" customHeight="1">
      <c r="A75" s="67"/>
      <c r="B75" s="67"/>
      <c r="C75" s="104"/>
      <c r="D75" s="104"/>
      <c r="E75" s="47"/>
      <c r="F75" s="47"/>
      <c r="G75" s="104"/>
      <c r="H75" s="104"/>
      <c r="I75" s="47"/>
      <c r="J75" s="47"/>
      <c r="K75" s="108"/>
      <c r="L75" s="108"/>
      <c r="M75" s="104"/>
      <c r="N75" s="104"/>
      <c r="O75" s="104"/>
      <c r="P75" s="104"/>
      <c r="Q75" s="104"/>
      <c r="R75" s="104"/>
      <c r="S75" s="47"/>
      <c r="T75" s="47"/>
      <c r="U75" s="104"/>
      <c r="V75" s="104"/>
      <c r="W75" s="104"/>
      <c r="X75" s="104"/>
      <c r="Y75" s="104"/>
      <c r="Z75" s="104"/>
      <c r="AA75" s="47"/>
      <c r="AB75" s="47"/>
      <c r="AC75" s="104"/>
      <c r="AD75" s="104"/>
      <c r="AE75" s="139"/>
      <c r="AF75" s="140"/>
      <c r="AG75" s="49"/>
      <c r="AH75" s="49"/>
      <c r="AI75" s="49"/>
      <c r="AJ75" s="49"/>
      <c r="AK75" s="49"/>
    </row>
    <row r="76" spans="1:37" s="56" customFormat="1" ht="24.95" customHeight="1" thickBot="1">
      <c r="A76" s="67"/>
      <c r="B76" s="67"/>
      <c r="C76" s="104"/>
      <c r="D76" s="104"/>
      <c r="E76" s="106">
        <f ca="1">I76+1</f>
        <v>7</v>
      </c>
      <c r="F76" s="106"/>
      <c r="G76" s="104"/>
      <c r="H76" s="104"/>
      <c r="I76" s="106">
        <f ca="1">I32</f>
        <v>6</v>
      </c>
      <c r="J76" s="106"/>
      <c r="K76" s="108"/>
      <c r="L76" s="108"/>
      <c r="M76" s="104"/>
      <c r="N76" s="104"/>
      <c r="O76" s="104"/>
      <c r="P76" s="104"/>
      <c r="Q76" s="104"/>
      <c r="R76" s="104"/>
      <c r="S76" s="106">
        <f ca="1">E76</f>
        <v>7</v>
      </c>
      <c r="T76" s="106"/>
      <c r="U76" s="104"/>
      <c r="V76" s="104"/>
      <c r="W76" s="104"/>
      <c r="X76" s="104"/>
      <c r="Y76" s="104"/>
      <c r="Z76" s="104"/>
      <c r="AA76" s="106">
        <f ca="1">I76</f>
        <v>6</v>
      </c>
      <c r="AB76" s="106"/>
      <c r="AC76" s="104"/>
      <c r="AD76" s="104"/>
      <c r="AE76" s="141"/>
      <c r="AF76" s="142"/>
      <c r="AG76" s="55"/>
      <c r="AH76" s="55"/>
      <c r="AI76" s="55"/>
      <c r="AJ76" s="55"/>
      <c r="AK76" s="55"/>
    </row>
    <row r="77" spans="1:37" s="3" customFormat="1" ht="24.95" customHeight="1" thickBot="1">
      <c r="A77" s="12"/>
      <c r="B77" s="12"/>
      <c r="C77" s="57"/>
      <c r="D77" s="57"/>
      <c r="E77" s="57"/>
      <c r="F77" s="57"/>
      <c r="G77" s="57"/>
      <c r="H77" s="57"/>
      <c r="I77" s="57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59"/>
      <c r="AD77" s="59"/>
      <c r="AE77" s="59"/>
      <c r="AF77" s="59"/>
      <c r="AG77" s="59"/>
      <c r="AH77" s="59"/>
      <c r="AI77" s="59"/>
      <c r="AJ77" s="59"/>
      <c r="AK77" s="58"/>
    </row>
    <row r="78" spans="1:37" s="52" customFormat="1" ht="24.95" customHeight="1">
      <c r="A78" s="67" t="s">
        <v>96</v>
      </c>
      <c r="B78" s="67"/>
      <c r="C78" s="105">
        <f ca="1">C81-1</f>
        <v>8</v>
      </c>
      <c r="D78" s="105"/>
      <c r="E78" s="104" t="s">
        <v>13</v>
      </c>
      <c r="F78" s="104"/>
      <c r="G78" s="104">
        <f ca="1">G34</f>
        <v>3</v>
      </c>
      <c r="H78" s="104"/>
      <c r="I78" s="104" t="s">
        <v>1</v>
      </c>
      <c r="J78" s="104"/>
      <c r="K78" s="105">
        <f ca="1">C78</f>
        <v>8</v>
      </c>
      <c r="L78" s="105"/>
      <c r="M78" s="104" t="s">
        <v>2</v>
      </c>
      <c r="N78" s="104"/>
      <c r="O78" s="108">
        <f ca="1">K81*3-G78</f>
        <v>24</v>
      </c>
      <c r="P78" s="108"/>
      <c r="Q78" s="104" t="s">
        <v>14</v>
      </c>
      <c r="R78" s="104"/>
      <c r="S78" s="105">
        <f ca="1">C78</f>
        <v>8</v>
      </c>
      <c r="T78" s="105"/>
      <c r="U78" s="104" t="s">
        <v>13</v>
      </c>
      <c r="V78" s="104"/>
      <c r="W78" s="104" t="s">
        <v>90</v>
      </c>
      <c r="X78" s="104"/>
      <c r="Y78" s="104">
        <f ca="1">G78</f>
        <v>3</v>
      </c>
      <c r="Z78" s="104"/>
      <c r="AA78" s="104" t="s">
        <v>1</v>
      </c>
      <c r="AB78" s="104"/>
      <c r="AC78" s="122">
        <f ca="1">O78</f>
        <v>24</v>
      </c>
      <c r="AD78" s="123"/>
      <c r="AE78" s="104" t="s">
        <v>91</v>
      </c>
      <c r="AF78" s="104"/>
      <c r="AG78" s="51"/>
      <c r="AH78" s="51"/>
      <c r="AI78" s="51"/>
      <c r="AJ78" s="51"/>
      <c r="AK78" s="51"/>
    </row>
    <row r="79" spans="1:37" s="3" customFormat="1" ht="3.75" customHeight="1">
      <c r="A79" s="67"/>
      <c r="B79" s="67"/>
      <c r="C79" s="103" t="s">
        <v>18</v>
      </c>
      <c r="D79" s="103"/>
      <c r="E79" s="104"/>
      <c r="F79" s="104"/>
      <c r="G79" s="104"/>
      <c r="H79" s="104"/>
      <c r="I79" s="104"/>
      <c r="J79" s="104"/>
      <c r="K79" s="103" t="s">
        <v>18</v>
      </c>
      <c r="L79" s="103"/>
      <c r="M79" s="104"/>
      <c r="N79" s="104"/>
      <c r="O79" s="108"/>
      <c r="P79" s="108"/>
      <c r="Q79" s="104"/>
      <c r="R79" s="104"/>
      <c r="S79" s="103" t="s">
        <v>18</v>
      </c>
      <c r="T79" s="103"/>
      <c r="U79" s="104"/>
      <c r="V79" s="104"/>
      <c r="W79" s="104"/>
      <c r="X79" s="104"/>
      <c r="Y79" s="104"/>
      <c r="Z79" s="104"/>
      <c r="AA79" s="104"/>
      <c r="AB79" s="104"/>
      <c r="AC79" s="143"/>
      <c r="AD79" s="144"/>
      <c r="AE79" s="104"/>
      <c r="AF79" s="104"/>
      <c r="AG79" s="49"/>
      <c r="AH79" s="49"/>
      <c r="AI79" s="49"/>
      <c r="AJ79" s="49"/>
      <c r="AK79" s="49"/>
    </row>
    <row r="80" spans="1:37" s="3" customFormat="1" ht="3.75" customHeight="1">
      <c r="A80" s="67"/>
      <c r="B80" s="67"/>
      <c r="C80" s="47"/>
      <c r="D80" s="47"/>
      <c r="E80" s="104"/>
      <c r="F80" s="104"/>
      <c r="G80" s="104"/>
      <c r="H80" s="104"/>
      <c r="I80" s="104"/>
      <c r="J80" s="104"/>
      <c r="K80" s="47"/>
      <c r="L80" s="47"/>
      <c r="M80" s="104"/>
      <c r="N80" s="104"/>
      <c r="O80" s="108"/>
      <c r="P80" s="108"/>
      <c r="Q80" s="104"/>
      <c r="R80" s="104"/>
      <c r="S80" s="47"/>
      <c r="T80" s="47"/>
      <c r="U80" s="104"/>
      <c r="V80" s="104"/>
      <c r="W80" s="104"/>
      <c r="X80" s="104"/>
      <c r="Y80" s="104"/>
      <c r="Z80" s="104"/>
      <c r="AA80" s="104"/>
      <c r="AB80" s="104"/>
      <c r="AC80" s="143"/>
      <c r="AD80" s="144"/>
      <c r="AE80" s="104"/>
      <c r="AF80" s="104"/>
      <c r="AG80" s="49"/>
      <c r="AH80" s="49"/>
      <c r="AI80" s="49"/>
      <c r="AJ80" s="49"/>
      <c r="AK80" s="49"/>
    </row>
    <row r="81" spans="1:37" s="56" customFormat="1" ht="24.95" customHeight="1" thickBot="1">
      <c r="A81" s="67"/>
      <c r="B81" s="67"/>
      <c r="C81" s="106">
        <f ca="1">C37</f>
        <v>9</v>
      </c>
      <c r="D81" s="106"/>
      <c r="E81" s="104"/>
      <c r="F81" s="104"/>
      <c r="G81" s="104"/>
      <c r="H81" s="104"/>
      <c r="I81" s="104"/>
      <c r="J81" s="104"/>
      <c r="K81" s="106">
        <f ca="1">C81</f>
        <v>9</v>
      </c>
      <c r="L81" s="106"/>
      <c r="M81" s="104"/>
      <c r="N81" s="104"/>
      <c r="O81" s="108"/>
      <c r="P81" s="108"/>
      <c r="Q81" s="104"/>
      <c r="R81" s="104"/>
      <c r="S81" s="106">
        <f ca="1">C81</f>
        <v>9</v>
      </c>
      <c r="T81" s="106"/>
      <c r="U81" s="104"/>
      <c r="V81" s="104"/>
      <c r="W81" s="104"/>
      <c r="X81" s="104"/>
      <c r="Y81" s="104"/>
      <c r="Z81" s="104"/>
      <c r="AA81" s="104"/>
      <c r="AB81" s="104"/>
      <c r="AC81" s="124"/>
      <c r="AD81" s="125"/>
      <c r="AE81" s="104"/>
      <c r="AF81" s="104"/>
      <c r="AG81" s="55"/>
      <c r="AH81" s="55"/>
      <c r="AI81" s="55"/>
      <c r="AJ81" s="55"/>
      <c r="AK81" s="55"/>
    </row>
    <row r="82" spans="1:37" s="3" customFormat="1" ht="24.95" customHeight="1" thickBot="1">
      <c r="A82" s="12"/>
      <c r="B82" s="12"/>
      <c r="C82" s="57"/>
      <c r="D82" s="57"/>
      <c r="E82" s="57"/>
      <c r="F82" s="57"/>
      <c r="G82" s="57"/>
      <c r="H82" s="57"/>
      <c r="I82" s="57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59"/>
      <c r="AD82" s="59"/>
      <c r="AE82" s="59"/>
      <c r="AF82" s="59"/>
      <c r="AG82" s="59"/>
      <c r="AH82" s="59"/>
      <c r="AI82" s="59"/>
      <c r="AJ82" s="59"/>
      <c r="AK82" s="58"/>
    </row>
    <row r="83" spans="1:37" s="52" customFormat="1" ht="24.95" customHeight="1" thickBot="1">
      <c r="A83" s="67" t="s">
        <v>97</v>
      </c>
      <c r="B83" s="67"/>
      <c r="C83" s="105">
        <f ca="1">C86-1</f>
        <v>7</v>
      </c>
      <c r="D83" s="105"/>
      <c r="E83" s="104" t="s">
        <v>13</v>
      </c>
      <c r="F83" s="104"/>
      <c r="G83" s="104">
        <f ca="1">C86*4+O83</f>
        <v>42</v>
      </c>
      <c r="H83" s="104"/>
      <c r="I83" s="104" t="s">
        <v>95</v>
      </c>
      <c r="J83" s="104"/>
      <c r="K83" s="105">
        <f ca="1">C83</f>
        <v>7</v>
      </c>
      <c r="L83" s="105"/>
      <c r="M83" s="104" t="s">
        <v>2</v>
      </c>
      <c r="N83" s="104"/>
      <c r="O83" s="104">
        <f ca="1">O39</f>
        <v>10</v>
      </c>
      <c r="P83" s="104"/>
      <c r="Q83" s="104" t="s">
        <v>14</v>
      </c>
      <c r="R83" s="104"/>
      <c r="S83" s="109">
        <f ca="1">C83</f>
        <v>7</v>
      </c>
      <c r="T83" s="110"/>
      <c r="U83" s="104" t="s">
        <v>13</v>
      </c>
      <c r="V83" s="104"/>
      <c r="W83" s="104" t="s">
        <v>90</v>
      </c>
      <c r="X83" s="104"/>
      <c r="Y83" s="104">
        <f ca="1">G83</f>
        <v>42</v>
      </c>
      <c r="Z83" s="104"/>
      <c r="AA83" s="104" t="s">
        <v>95</v>
      </c>
      <c r="AB83" s="104"/>
      <c r="AC83" s="104">
        <f ca="1">O83</f>
        <v>10</v>
      </c>
      <c r="AD83" s="104"/>
      <c r="AE83" s="104" t="s">
        <v>91</v>
      </c>
      <c r="AF83" s="104"/>
      <c r="AG83" s="51"/>
      <c r="AH83" s="51"/>
      <c r="AI83" s="51"/>
      <c r="AJ83" s="51"/>
      <c r="AK83" s="51"/>
    </row>
    <row r="84" spans="1:37" s="3" customFormat="1" ht="3.75" customHeight="1">
      <c r="A84" s="67"/>
      <c r="B84" s="67"/>
      <c r="C84" s="103" t="s">
        <v>18</v>
      </c>
      <c r="D84" s="103"/>
      <c r="E84" s="104"/>
      <c r="F84" s="104"/>
      <c r="G84" s="104"/>
      <c r="H84" s="104"/>
      <c r="I84" s="104"/>
      <c r="J84" s="104"/>
      <c r="K84" s="103" t="s">
        <v>18</v>
      </c>
      <c r="L84" s="103"/>
      <c r="M84" s="104"/>
      <c r="N84" s="104"/>
      <c r="O84" s="104"/>
      <c r="P84" s="104"/>
      <c r="Q84" s="104"/>
      <c r="R84" s="104"/>
      <c r="S84" s="136" t="s">
        <v>18</v>
      </c>
      <c r="T84" s="136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49"/>
      <c r="AH84" s="49"/>
      <c r="AI84" s="49"/>
      <c r="AJ84" s="49"/>
      <c r="AK84" s="49"/>
    </row>
    <row r="85" spans="1:37" s="3" customFormat="1" ht="3.75" customHeight="1" thickBot="1">
      <c r="A85" s="67"/>
      <c r="B85" s="67"/>
      <c r="C85" s="47"/>
      <c r="D85" s="47"/>
      <c r="E85" s="104"/>
      <c r="F85" s="104"/>
      <c r="G85" s="104"/>
      <c r="H85" s="104"/>
      <c r="I85" s="104"/>
      <c r="J85" s="104"/>
      <c r="K85" s="47"/>
      <c r="L85" s="47"/>
      <c r="M85" s="104"/>
      <c r="N85" s="104"/>
      <c r="O85" s="104"/>
      <c r="P85" s="104"/>
      <c r="Q85" s="104"/>
      <c r="R85" s="104"/>
      <c r="S85" s="62"/>
      <c r="T85" s="62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49"/>
      <c r="AH85" s="49"/>
      <c r="AI85" s="49"/>
      <c r="AJ85" s="49"/>
      <c r="AK85" s="49"/>
    </row>
    <row r="86" spans="1:37" s="56" customFormat="1" ht="24.95" customHeight="1" thickBot="1">
      <c r="A86" s="67"/>
      <c r="B86" s="67"/>
      <c r="C86" s="106">
        <f ca="1">C42</f>
        <v>8</v>
      </c>
      <c r="D86" s="106"/>
      <c r="E86" s="104"/>
      <c r="F86" s="104"/>
      <c r="G86" s="104"/>
      <c r="H86" s="104"/>
      <c r="I86" s="104"/>
      <c r="J86" s="104"/>
      <c r="K86" s="106">
        <f ca="1">C86</f>
        <v>8</v>
      </c>
      <c r="L86" s="106"/>
      <c r="M86" s="104"/>
      <c r="N86" s="104"/>
      <c r="O86" s="104"/>
      <c r="P86" s="104"/>
      <c r="Q86" s="104"/>
      <c r="R86" s="104"/>
      <c r="S86" s="126">
        <f ca="1">C86</f>
        <v>8</v>
      </c>
      <c r="T86" s="127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55"/>
      <c r="AH86" s="55"/>
      <c r="AI86" s="55"/>
      <c r="AJ86" s="55"/>
      <c r="AK86" s="55"/>
    </row>
    <row r="87" spans="1:37" s="56" customFormat="1" ht="24.95" customHeight="1">
      <c r="A87" s="6"/>
      <c r="B87" s="6"/>
      <c r="C87" s="54"/>
      <c r="D87" s="54"/>
      <c r="E87" s="47"/>
      <c r="F87" s="47"/>
      <c r="G87" s="47"/>
      <c r="H87" s="47"/>
      <c r="I87" s="47"/>
      <c r="J87" s="47"/>
      <c r="K87" s="54"/>
      <c r="L87" s="54"/>
      <c r="M87" s="47"/>
      <c r="N87" s="47"/>
      <c r="O87" s="48"/>
      <c r="P87" s="48"/>
      <c r="Q87" s="47"/>
      <c r="R87" s="47"/>
      <c r="S87" s="54"/>
      <c r="T87" s="54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55"/>
      <c r="AH87" s="55"/>
      <c r="AI87" s="55"/>
      <c r="AJ87" s="55"/>
      <c r="AK87" s="55"/>
    </row>
  </sheetData>
  <mergeCells count="358">
    <mergeCell ref="Y83:Z86"/>
    <mergeCell ref="AA83:AB86"/>
    <mergeCell ref="AC83:AD86"/>
    <mergeCell ref="AE83:AF86"/>
    <mergeCell ref="Q83:R86"/>
    <mergeCell ref="S83:T83"/>
    <mergeCell ref="U83:V86"/>
    <mergeCell ref="W83:X86"/>
    <mergeCell ref="S84:T84"/>
    <mergeCell ref="S86:T86"/>
    <mergeCell ref="I83:J86"/>
    <mergeCell ref="K83:L83"/>
    <mergeCell ref="M83:N86"/>
    <mergeCell ref="O83:P86"/>
    <mergeCell ref="K84:L84"/>
    <mergeCell ref="K86:L86"/>
    <mergeCell ref="A83:B86"/>
    <mergeCell ref="C83:D83"/>
    <mergeCell ref="E83:F86"/>
    <mergeCell ref="G83:H86"/>
    <mergeCell ref="C84:D84"/>
    <mergeCell ref="C86:D86"/>
    <mergeCell ref="S79:T79"/>
    <mergeCell ref="C81:D81"/>
    <mergeCell ref="K81:L81"/>
    <mergeCell ref="S81:T81"/>
    <mergeCell ref="Q78:R81"/>
    <mergeCell ref="S78:T78"/>
    <mergeCell ref="Y78:Z81"/>
    <mergeCell ref="AA78:AB81"/>
    <mergeCell ref="AC78:AD81"/>
    <mergeCell ref="AE78:AF81"/>
    <mergeCell ref="U78:V81"/>
    <mergeCell ref="W78:X81"/>
    <mergeCell ref="E76:F76"/>
    <mergeCell ref="S76:T76"/>
    <mergeCell ref="I78:J81"/>
    <mergeCell ref="K78:L78"/>
    <mergeCell ref="M78:N81"/>
    <mergeCell ref="O78:P81"/>
    <mergeCell ref="I76:J76"/>
    <mergeCell ref="K79:L79"/>
    <mergeCell ref="M73:N76"/>
    <mergeCell ref="O73:P76"/>
    <mergeCell ref="A78:B81"/>
    <mergeCell ref="C78:D78"/>
    <mergeCell ref="E78:F81"/>
    <mergeCell ref="G78:H81"/>
    <mergeCell ref="C79:D79"/>
    <mergeCell ref="AA74:AB74"/>
    <mergeCell ref="Y73:Z76"/>
    <mergeCell ref="AA73:AB73"/>
    <mergeCell ref="I73:J73"/>
    <mergeCell ref="K73:L76"/>
    <mergeCell ref="AA76:AB76"/>
    <mergeCell ref="Q73:R76"/>
    <mergeCell ref="S73:T73"/>
    <mergeCell ref="AC73:AD76"/>
    <mergeCell ref="AE73:AF76"/>
    <mergeCell ref="S71:T71"/>
    <mergeCell ref="AA71:AB71"/>
    <mergeCell ref="AC68:AD71"/>
    <mergeCell ref="AE68:AF71"/>
    <mergeCell ref="S69:T69"/>
    <mergeCell ref="W73:X76"/>
    <mergeCell ref="I74:J74"/>
    <mergeCell ref="S74:T74"/>
    <mergeCell ref="K68:L71"/>
    <mergeCell ref="M68:N71"/>
    <mergeCell ref="O68:P71"/>
    <mergeCell ref="Q68:R71"/>
    <mergeCell ref="I71:J71"/>
    <mergeCell ref="U73:V76"/>
    <mergeCell ref="AA69:AB69"/>
    <mergeCell ref="AA68:AB68"/>
    <mergeCell ref="E69:F69"/>
    <mergeCell ref="I69:J69"/>
    <mergeCell ref="Y68:Z71"/>
    <mergeCell ref="W68:X71"/>
    <mergeCell ref="A73:B76"/>
    <mergeCell ref="C73:D76"/>
    <mergeCell ref="E73:F73"/>
    <mergeCell ref="G73:H76"/>
    <mergeCell ref="E74:F74"/>
    <mergeCell ref="A68:B71"/>
    <mergeCell ref="C68:D71"/>
    <mergeCell ref="E68:F68"/>
    <mergeCell ref="G68:H71"/>
    <mergeCell ref="E71:F71"/>
    <mergeCell ref="M63:N66"/>
    <mergeCell ref="O63:P63"/>
    <mergeCell ref="I64:J64"/>
    <mergeCell ref="O64:P64"/>
    <mergeCell ref="S64:T64"/>
    <mergeCell ref="Y64:Z64"/>
    <mergeCell ref="O66:P66"/>
    <mergeCell ref="Y66:Z66"/>
    <mergeCell ref="S63:T63"/>
    <mergeCell ref="S66:T66"/>
    <mergeCell ref="I58:J58"/>
    <mergeCell ref="K58:L61"/>
    <mergeCell ref="A63:B66"/>
    <mergeCell ref="C63:D66"/>
    <mergeCell ref="E63:F63"/>
    <mergeCell ref="G63:H66"/>
    <mergeCell ref="E64:F64"/>
    <mergeCell ref="E66:F66"/>
    <mergeCell ref="I63:J63"/>
    <mergeCell ref="K63:L66"/>
    <mergeCell ref="A58:B61"/>
    <mergeCell ref="C58:D61"/>
    <mergeCell ref="E58:F58"/>
    <mergeCell ref="G58:H61"/>
    <mergeCell ref="E59:F59"/>
    <mergeCell ref="AC59:AD59"/>
    <mergeCell ref="E61:F61"/>
    <mergeCell ref="I61:J61"/>
    <mergeCell ref="O61:P61"/>
    <mergeCell ref="S61:T61"/>
    <mergeCell ref="O53:P53"/>
    <mergeCell ref="K54:L54"/>
    <mergeCell ref="O54:P54"/>
    <mergeCell ref="K56:L56"/>
    <mergeCell ref="O56:P56"/>
    <mergeCell ref="M58:N61"/>
    <mergeCell ref="O58:P58"/>
    <mergeCell ref="O59:P59"/>
    <mergeCell ref="M53:N56"/>
    <mergeCell ref="A53:B56"/>
    <mergeCell ref="C53:D53"/>
    <mergeCell ref="E53:F56"/>
    <mergeCell ref="G53:H53"/>
    <mergeCell ref="C54:D54"/>
    <mergeCell ref="C56:D56"/>
    <mergeCell ref="G56:H56"/>
    <mergeCell ref="A39:B42"/>
    <mergeCell ref="C39:D39"/>
    <mergeCell ref="E39:F42"/>
    <mergeCell ref="G39:H42"/>
    <mergeCell ref="C40:D40"/>
    <mergeCell ref="C42:D42"/>
    <mergeCell ref="C34:D34"/>
    <mergeCell ref="E34:F37"/>
    <mergeCell ref="I34:J37"/>
    <mergeCell ref="K34:L34"/>
    <mergeCell ref="C35:D35"/>
    <mergeCell ref="K35:L35"/>
    <mergeCell ref="C37:D37"/>
    <mergeCell ref="K37:L37"/>
    <mergeCell ref="I39:J42"/>
    <mergeCell ref="K39:L39"/>
    <mergeCell ref="M39:N42"/>
    <mergeCell ref="O39:P42"/>
    <mergeCell ref="K40:L40"/>
    <mergeCell ref="S35:T35"/>
    <mergeCell ref="K42:L42"/>
    <mergeCell ref="S42:T42"/>
    <mergeCell ref="Q39:R42"/>
    <mergeCell ref="O34:P37"/>
    <mergeCell ref="Y39:Z42"/>
    <mergeCell ref="AA39:AB42"/>
    <mergeCell ref="AC39:AD42"/>
    <mergeCell ref="U34:V37"/>
    <mergeCell ref="S37:T37"/>
    <mergeCell ref="AA34:AB37"/>
    <mergeCell ref="S39:T39"/>
    <mergeCell ref="U39:V42"/>
    <mergeCell ref="W39:X42"/>
    <mergeCell ref="S40:T40"/>
    <mergeCell ref="AE29:AF32"/>
    <mergeCell ref="E30:F30"/>
    <mergeCell ref="I30:J30"/>
    <mergeCell ref="S30:T30"/>
    <mergeCell ref="AA30:AB30"/>
    <mergeCell ref="E32:F32"/>
    <mergeCell ref="I32:J32"/>
    <mergeCell ref="S32:T32"/>
    <mergeCell ref="AA32:AB32"/>
    <mergeCell ref="W29:X32"/>
    <mergeCell ref="Y29:Z32"/>
    <mergeCell ref="AA29:AB29"/>
    <mergeCell ref="AC29:AD32"/>
    <mergeCell ref="O29:P32"/>
    <mergeCell ref="Q29:R32"/>
    <mergeCell ref="S29:T29"/>
    <mergeCell ref="U29:V32"/>
    <mergeCell ref="AA25:AB25"/>
    <mergeCell ref="AA27:AB27"/>
    <mergeCell ref="AC24:AD27"/>
    <mergeCell ref="A29:B32"/>
    <mergeCell ref="C29:D32"/>
    <mergeCell ref="E29:F29"/>
    <mergeCell ref="G29:H32"/>
    <mergeCell ref="I29:J29"/>
    <mergeCell ref="K29:L32"/>
    <mergeCell ref="M29:N32"/>
    <mergeCell ref="AE24:AF27"/>
    <mergeCell ref="Y24:Z27"/>
    <mergeCell ref="AA24:AB24"/>
    <mergeCell ref="A34:B37"/>
    <mergeCell ref="G34:H37"/>
    <mergeCell ref="M34:N37"/>
    <mergeCell ref="Q24:R27"/>
    <mergeCell ref="S24:T24"/>
    <mergeCell ref="U24:V27"/>
    <mergeCell ref="W24:X27"/>
    <mergeCell ref="S25:T25"/>
    <mergeCell ref="S27:T27"/>
    <mergeCell ref="I24:J24"/>
    <mergeCell ref="K24:L27"/>
    <mergeCell ref="M24:N27"/>
    <mergeCell ref="I25:J25"/>
    <mergeCell ref="I27:J27"/>
    <mergeCell ref="O24:P27"/>
    <mergeCell ref="A24:B27"/>
    <mergeCell ref="C24:D27"/>
    <mergeCell ref="E24:F24"/>
    <mergeCell ref="G24:H27"/>
    <mergeCell ref="E25:F25"/>
    <mergeCell ref="E27:F27"/>
    <mergeCell ref="AA19:AB22"/>
    <mergeCell ref="AC19:AD19"/>
    <mergeCell ref="AE19:AF22"/>
    <mergeCell ref="Y20:Z20"/>
    <mergeCell ref="AC20:AD20"/>
    <mergeCell ref="Y22:Z22"/>
    <mergeCell ref="AC22:AD22"/>
    <mergeCell ref="S19:T19"/>
    <mergeCell ref="U19:V22"/>
    <mergeCell ref="W19:X22"/>
    <mergeCell ref="S20:T20"/>
    <mergeCell ref="S22:T22"/>
    <mergeCell ref="Y19:Z19"/>
    <mergeCell ref="I19:J19"/>
    <mergeCell ref="K19:L22"/>
    <mergeCell ref="M19:N22"/>
    <mergeCell ref="O19:P19"/>
    <mergeCell ref="I20:J20"/>
    <mergeCell ref="O20:P20"/>
    <mergeCell ref="I22:J22"/>
    <mergeCell ref="O22:P22"/>
    <mergeCell ref="A19:B22"/>
    <mergeCell ref="C19:D22"/>
    <mergeCell ref="E19:F19"/>
    <mergeCell ref="G19:H22"/>
    <mergeCell ref="E20:F20"/>
    <mergeCell ref="E22:F22"/>
    <mergeCell ref="C14:D17"/>
    <mergeCell ref="G14:H17"/>
    <mergeCell ref="W14:X17"/>
    <mergeCell ref="Y14:Z14"/>
    <mergeCell ref="Q14:R17"/>
    <mergeCell ref="S14:T14"/>
    <mergeCell ref="U14:V17"/>
    <mergeCell ref="S15:T15"/>
    <mergeCell ref="S17:T17"/>
    <mergeCell ref="Y15:Z15"/>
    <mergeCell ref="E17:F17"/>
    <mergeCell ref="K14:L17"/>
    <mergeCell ref="I14:J14"/>
    <mergeCell ref="I15:J15"/>
    <mergeCell ref="I17:J17"/>
    <mergeCell ref="E15:F15"/>
    <mergeCell ref="E14:F14"/>
    <mergeCell ref="A14:B17"/>
    <mergeCell ref="M14:N17"/>
    <mergeCell ref="O14:P14"/>
    <mergeCell ref="A9:B12"/>
    <mergeCell ref="K9:L9"/>
    <mergeCell ref="M9:N12"/>
    <mergeCell ref="O9:P9"/>
    <mergeCell ref="K10:L10"/>
    <mergeCell ref="O10:P10"/>
    <mergeCell ref="O17:P17"/>
    <mergeCell ref="A4:W4"/>
    <mergeCell ref="A6:B7"/>
    <mergeCell ref="C6:D6"/>
    <mergeCell ref="C7:D7"/>
    <mergeCell ref="E6:F7"/>
    <mergeCell ref="G6:H7"/>
    <mergeCell ref="I6:L7"/>
    <mergeCell ref="Q6:R7"/>
    <mergeCell ref="S6:T7"/>
    <mergeCell ref="O6:P7"/>
    <mergeCell ref="C10:D10"/>
    <mergeCell ref="C12:D12"/>
    <mergeCell ref="G10:H10"/>
    <mergeCell ref="G12:H12"/>
    <mergeCell ref="K12:L12"/>
    <mergeCell ref="C9:D9"/>
    <mergeCell ref="G9:H9"/>
    <mergeCell ref="I9:J12"/>
    <mergeCell ref="AC58:AD58"/>
    <mergeCell ref="AC61:AD61"/>
    <mergeCell ref="U58:V61"/>
    <mergeCell ref="Q58:R61"/>
    <mergeCell ref="S58:T58"/>
    <mergeCell ref="M6:N6"/>
    <mergeCell ref="M7:N7"/>
    <mergeCell ref="AC14:AD14"/>
    <mergeCell ref="AC15:AD15"/>
    <mergeCell ref="AC17:AD17"/>
    <mergeCell ref="C50:D50"/>
    <mergeCell ref="E50:F51"/>
    <mergeCell ref="G50:H51"/>
    <mergeCell ref="C51:D51"/>
    <mergeCell ref="I50:L51"/>
    <mergeCell ref="M50:N50"/>
    <mergeCell ref="M51:N51"/>
    <mergeCell ref="Y58:Z58"/>
    <mergeCell ref="W58:X61"/>
    <mergeCell ref="AI1:AJ1"/>
    <mergeCell ref="AI45:AJ45"/>
    <mergeCell ref="U6:V7"/>
    <mergeCell ref="W34:X37"/>
    <mergeCell ref="Y34:Z37"/>
    <mergeCell ref="U50:V51"/>
    <mergeCell ref="W50:AH51"/>
    <mergeCell ref="AA58:AB61"/>
    <mergeCell ref="I59:J59"/>
    <mergeCell ref="I53:J56"/>
    <mergeCell ref="K53:L53"/>
    <mergeCell ref="O12:P12"/>
    <mergeCell ref="Q34:R37"/>
    <mergeCell ref="AE58:AF61"/>
    <mergeCell ref="Y59:Z59"/>
    <mergeCell ref="AC34:AD37"/>
    <mergeCell ref="AE34:AF37"/>
    <mergeCell ref="A48:W48"/>
    <mergeCell ref="U63:V66"/>
    <mergeCell ref="W63:X66"/>
    <mergeCell ref="Y63:Z63"/>
    <mergeCell ref="Y61:Z61"/>
    <mergeCell ref="AE63:AF66"/>
    <mergeCell ref="AC64:AD64"/>
    <mergeCell ref="AC66:AD66"/>
    <mergeCell ref="AA63:AB66"/>
    <mergeCell ref="AC63:AD63"/>
    <mergeCell ref="O50:P51"/>
    <mergeCell ref="AE39:AF42"/>
    <mergeCell ref="W6:AH7"/>
    <mergeCell ref="AA14:AB17"/>
    <mergeCell ref="AE14:AF17"/>
    <mergeCell ref="Y17:Z17"/>
    <mergeCell ref="S34:T34"/>
    <mergeCell ref="Q50:R51"/>
    <mergeCell ref="S50:T51"/>
    <mergeCell ref="Q19:R22"/>
    <mergeCell ref="A50:B51"/>
    <mergeCell ref="S59:T59"/>
    <mergeCell ref="Q63:R66"/>
    <mergeCell ref="S68:T68"/>
    <mergeCell ref="U68:V71"/>
    <mergeCell ref="E9:F12"/>
    <mergeCell ref="O15:P15"/>
    <mergeCell ref="G54:H54"/>
    <mergeCell ref="I68:J68"/>
    <mergeCell ref="I66:J66"/>
  </mergeCells>
  <phoneticPr fontId="1"/>
  <pageMargins left="0.98425196850393704" right="0.19685039370078741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分数×分数⑤</vt:lpstr>
      <vt:lpstr>分数×分数⑥</vt:lpstr>
      <vt:lpstr>分数×分数⑦</vt:lpstr>
      <vt:lpstr>分数×分数⑧</vt:lpstr>
      <vt:lpstr>分数×分数⑤!Print_Area</vt:lpstr>
      <vt:lpstr>分数×分数⑥!Print_Area</vt:lpstr>
      <vt:lpstr>分数×分数⑦!Print_Area</vt:lpstr>
      <vt:lpstr>分数×分数⑧!Print_Area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2017-08-29T11:16:10Z</cp:lastPrinted>
  <dcterms:created xsi:type="dcterms:W3CDTF">2009-03-27T10:48:33Z</dcterms:created>
  <dcterms:modified xsi:type="dcterms:W3CDTF">2017-08-29T11:16:43Z</dcterms:modified>
</cp:coreProperties>
</file>