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4955" windowHeight="7995"/>
  </bookViews>
  <sheets>
    <sheet name="小数のかけ算①" sheetId="110" r:id="rId1"/>
    <sheet name="小数のかけ算②" sheetId="107" r:id="rId2"/>
    <sheet name="小数のかけ算③" sheetId="108" r:id="rId3"/>
    <sheet name="小数のかけ算④" sheetId="109" r:id="rId4"/>
  </sheets>
  <externalReferences>
    <externalReference r:id="rId5"/>
  </externalReferences>
  <definedNames>
    <definedName name="a" localSheetId="0">#REF!</definedName>
    <definedName name="a" localSheetId="3">#REF!</definedName>
    <definedName name="a">#REF!</definedName>
    <definedName name="_xlnm.Print_Area" localSheetId="0">小数のかけ算①!$A$1:$AL$60</definedName>
    <definedName name="_xlnm.Print_Area" localSheetId="1">小数のかけ算②!$B$1:$AN$60</definedName>
    <definedName name="_xlnm.Print_Area" localSheetId="2">小数のかけ算③!$B$1:$AM$59</definedName>
    <definedName name="_xlnm.Print_Area" localSheetId="3">小数のかけ算④!$A$1:$AO$51</definedName>
  </definedNames>
  <calcPr calcId="125725"/>
</workbook>
</file>

<file path=xl/calcChain.xml><?xml version="1.0" encoding="utf-8"?>
<calcChain xmlns="http://schemas.openxmlformats.org/spreadsheetml/2006/main">
  <c r="AL12" i="107"/>
  <c r="Z59" i="110"/>
  <c r="M59"/>
  <c r="Z58"/>
  <c r="M58"/>
  <c r="X56"/>
  <c r="K56"/>
  <c r="X55"/>
  <c r="K55"/>
  <c r="AM52"/>
  <c r="Z52"/>
  <c r="M52"/>
  <c r="AM51"/>
  <c r="Z51"/>
  <c r="M51"/>
  <c r="AK49"/>
  <c r="Y49"/>
  <c r="X49"/>
  <c r="L49"/>
  <c r="K49"/>
  <c r="J49"/>
  <c r="AK48"/>
  <c r="Y48"/>
  <c r="X48"/>
  <c r="L48"/>
  <c r="K48"/>
  <c r="J48"/>
  <c r="I48"/>
  <c r="AM45"/>
  <c r="Z45"/>
  <c r="M45"/>
  <c r="AM44"/>
  <c r="Z44"/>
  <c r="M44"/>
  <c r="AL42"/>
  <c r="AK42"/>
  <c r="AJ42"/>
  <c r="X42"/>
  <c r="K42"/>
  <c r="AL41"/>
  <c r="AK41"/>
  <c r="AJ41"/>
  <c r="AI41"/>
  <c r="X41"/>
  <c r="K41"/>
  <c r="I41"/>
  <c r="Z38"/>
  <c r="M38"/>
  <c r="Z37"/>
  <c r="M37"/>
  <c r="X35"/>
  <c r="W35"/>
  <c r="K35"/>
  <c r="J35"/>
  <c r="X34"/>
  <c r="W34"/>
  <c r="K34"/>
  <c r="J34"/>
  <c r="X32"/>
  <c r="S32"/>
  <c r="AJ31"/>
  <c r="AF31"/>
  <c r="J31"/>
  <c r="Y26"/>
  <c r="Y56" s="1"/>
  <c r="W26"/>
  <c r="W56" s="1"/>
  <c r="L26"/>
  <c r="L56" s="1"/>
  <c r="J26"/>
  <c r="J56" s="1"/>
  <c r="Y25"/>
  <c r="Y55" s="1"/>
  <c r="W25"/>
  <c r="W55" s="1"/>
  <c r="L25"/>
  <c r="L55" s="1"/>
  <c r="J25"/>
  <c r="J55" s="1"/>
  <c r="AL19"/>
  <c r="AL49" s="1"/>
  <c r="AJ19"/>
  <c r="AJ49" s="1"/>
  <c r="W19"/>
  <c r="W49" s="1"/>
  <c r="AL18"/>
  <c r="AL48" s="1"/>
  <c r="AJ18"/>
  <c r="AJ48" s="1"/>
  <c r="AH18"/>
  <c r="AH48" s="1"/>
  <c r="W18"/>
  <c r="W48" s="1"/>
  <c r="U18"/>
  <c r="U48" s="1"/>
  <c r="H18"/>
  <c r="H48" s="1"/>
  <c r="Y12"/>
  <c r="Y42" s="1"/>
  <c r="W12"/>
  <c r="W42" s="1"/>
  <c r="L12"/>
  <c r="L42" s="1"/>
  <c r="J12"/>
  <c r="J42" s="1"/>
  <c r="AH11"/>
  <c r="AH41" s="1"/>
  <c r="Y11"/>
  <c r="Y41" s="1"/>
  <c r="W11"/>
  <c r="W41" s="1"/>
  <c r="U11"/>
  <c r="U41" s="1"/>
  <c r="L11"/>
  <c r="L41" s="1"/>
  <c r="J11"/>
  <c r="J41" s="1"/>
  <c r="H11"/>
  <c r="H41" s="1"/>
  <c r="L5"/>
  <c r="L35" s="1"/>
  <c r="L4"/>
  <c r="L34" s="1"/>
  <c r="AA45" l="1"/>
  <c r="AA44"/>
  <c r="AA43"/>
  <c r="N52"/>
  <c r="N51"/>
  <c r="N50"/>
  <c r="N36"/>
  <c r="N45"/>
  <c r="N44"/>
  <c r="N43"/>
  <c r="AN45"/>
  <c r="AN44"/>
  <c r="AN43"/>
  <c r="AA50"/>
  <c r="AA52"/>
  <c r="AA51"/>
  <c r="AN52"/>
  <c r="AN51"/>
  <c r="AN50"/>
  <c r="N57"/>
  <c r="N59"/>
  <c r="N58"/>
  <c r="AA59"/>
  <c r="AA58"/>
  <c r="AA57"/>
  <c r="Y4"/>
  <c r="Y34" s="1"/>
  <c r="AA37" s="1"/>
  <c r="Y5"/>
  <c r="Y35" s="1"/>
  <c r="N37"/>
  <c r="N38"/>
  <c r="AA38" l="1"/>
  <c r="S38" s="1"/>
  <c r="AA36"/>
  <c r="W36" s="1"/>
  <c r="H37"/>
  <c r="J37"/>
  <c r="F37"/>
  <c r="U58"/>
  <c r="Q58"/>
  <c r="W58"/>
  <c r="S58"/>
  <c r="H58"/>
  <c r="D58"/>
  <c r="J58"/>
  <c r="F58"/>
  <c r="J57"/>
  <c r="F57"/>
  <c r="L57"/>
  <c r="L59" s="1"/>
  <c r="H57"/>
  <c r="AH51"/>
  <c r="AD51"/>
  <c r="AJ51"/>
  <c r="AF51"/>
  <c r="U51"/>
  <c r="Q51"/>
  <c r="W51"/>
  <c r="S51"/>
  <c r="W50"/>
  <c r="S50"/>
  <c r="Y50"/>
  <c r="Y52" s="1"/>
  <c r="U50"/>
  <c r="AJ44"/>
  <c r="AF44"/>
  <c r="AH44"/>
  <c r="AD44"/>
  <c r="J43"/>
  <c r="F43"/>
  <c r="L43"/>
  <c r="L45" s="1"/>
  <c r="H43"/>
  <c r="H45"/>
  <c r="G45" s="1"/>
  <c r="F45"/>
  <c r="J45"/>
  <c r="D45"/>
  <c r="J36"/>
  <c r="L36"/>
  <c r="L38" s="1"/>
  <c r="K38" s="1"/>
  <c r="H36"/>
  <c r="H51"/>
  <c r="D51"/>
  <c r="J51"/>
  <c r="F51"/>
  <c r="Y43"/>
  <c r="Y45" s="1"/>
  <c r="U43"/>
  <c r="W43"/>
  <c r="S43"/>
  <c r="S45"/>
  <c r="W45"/>
  <c r="V45" s="1"/>
  <c r="U45"/>
  <c r="Q45"/>
  <c r="W37"/>
  <c r="S37"/>
  <c r="U37"/>
  <c r="H38"/>
  <c r="J38"/>
  <c r="F38"/>
  <c r="Y57"/>
  <c r="Y59" s="1"/>
  <c r="U57"/>
  <c r="W57"/>
  <c r="S57"/>
  <c r="W59"/>
  <c r="V59" s="1"/>
  <c r="U59"/>
  <c r="Q59"/>
  <c r="S59"/>
  <c r="J59"/>
  <c r="I59" s="1"/>
  <c r="H59"/>
  <c r="D59"/>
  <c r="F59"/>
  <c r="AL50"/>
  <c r="AL52" s="1"/>
  <c r="AK52" s="1"/>
  <c r="AH50"/>
  <c r="AJ50"/>
  <c r="AF50"/>
  <c r="AH52"/>
  <c r="AD52"/>
  <c r="AJ52"/>
  <c r="AF52"/>
  <c r="W52"/>
  <c r="V52" s="1"/>
  <c r="U52"/>
  <c r="Q52"/>
  <c r="S52"/>
  <c r="AJ43"/>
  <c r="AF43"/>
  <c r="AL43"/>
  <c r="AL45" s="1"/>
  <c r="AH43"/>
  <c r="AH45"/>
  <c r="AG45" s="1"/>
  <c r="AF45"/>
  <c r="AJ45"/>
  <c r="AD45"/>
  <c r="J44"/>
  <c r="F44"/>
  <c r="H44"/>
  <c r="D44"/>
  <c r="L50"/>
  <c r="L52" s="1"/>
  <c r="H50"/>
  <c r="J50"/>
  <c r="F50"/>
  <c r="J52"/>
  <c r="D52"/>
  <c r="H52"/>
  <c r="G52" s="1"/>
  <c r="F52"/>
  <c r="W44"/>
  <c r="S44"/>
  <c r="U44"/>
  <c r="Q44"/>
  <c r="W38" l="1"/>
  <c r="V38" s="1"/>
  <c r="Y36"/>
  <c r="Y38" s="1"/>
  <c r="U36"/>
  <c r="U38"/>
  <c r="AP51" i="109"/>
  <c r="AB51"/>
  <c r="N51"/>
  <c r="AB49"/>
  <c r="N49"/>
  <c r="AB41"/>
  <c r="N41"/>
  <c r="AP36"/>
  <c r="AB36"/>
  <c r="AL47"/>
  <c r="AL39"/>
  <c r="AN32"/>
  <c r="J38"/>
  <c r="AL46"/>
  <c r="AK47"/>
  <c r="J47"/>
  <c r="J39"/>
  <c r="J32"/>
  <c r="AL31"/>
  <c r="AK21"/>
  <c r="AK46" s="1"/>
  <c r="K13"/>
  <c r="K38" s="1"/>
  <c r="I13"/>
  <c r="I38" s="1"/>
  <c r="AK13"/>
  <c r="AK38" s="1"/>
  <c r="W13"/>
  <c r="W38" s="1"/>
  <c r="AK4"/>
  <c r="AK31" s="1"/>
  <c r="W22"/>
  <c r="W47" s="1"/>
  <c r="I22"/>
  <c r="I47" s="1"/>
  <c r="AK14"/>
  <c r="AK39" s="1"/>
  <c r="W14"/>
  <c r="W39" s="1"/>
  <c r="I14"/>
  <c r="I39" s="1"/>
  <c r="AK5"/>
  <c r="AK32" s="1"/>
  <c r="W5"/>
  <c r="W32" s="1"/>
  <c r="I5"/>
  <c r="I32" s="1"/>
  <c r="AN47"/>
  <c r="AM47"/>
  <c r="Z47"/>
  <c r="Y47"/>
  <c r="M47"/>
  <c r="L47"/>
  <c r="K47"/>
  <c r="AN46"/>
  <c r="AM46"/>
  <c r="Z46"/>
  <c r="M46"/>
  <c r="L46"/>
  <c r="J46"/>
  <c r="AO39"/>
  <c r="AN39"/>
  <c r="AM39"/>
  <c r="AA39"/>
  <c r="Z39"/>
  <c r="Y39"/>
  <c r="L39"/>
  <c r="AO38"/>
  <c r="AN38"/>
  <c r="AM38"/>
  <c r="AL38"/>
  <c r="AA38"/>
  <c r="Z38"/>
  <c r="Y38"/>
  <c r="X38"/>
  <c r="L38"/>
  <c r="N36"/>
  <c r="AB34"/>
  <c r="N34"/>
  <c r="Z32"/>
  <c r="L32"/>
  <c r="AN31"/>
  <c r="Z31"/>
  <c r="X31"/>
  <c r="W31"/>
  <c r="L31"/>
  <c r="J31"/>
  <c r="Z29"/>
  <c r="U29"/>
  <c r="AM28"/>
  <c r="AI28"/>
  <c r="K28"/>
  <c r="AO47"/>
  <c r="AA22"/>
  <c r="AA47" s="1"/>
  <c r="AO21"/>
  <c r="AO46" s="1"/>
  <c r="AA21"/>
  <c r="AA46" s="1"/>
  <c r="Y21"/>
  <c r="Y46" s="1"/>
  <c r="W21"/>
  <c r="W46" s="1"/>
  <c r="K21"/>
  <c r="K46" s="1"/>
  <c r="I21"/>
  <c r="I46" s="1"/>
  <c r="M14"/>
  <c r="M39" s="1"/>
  <c r="K14"/>
  <c r="K39" s="1"/>
  <c r="M13"/>
  <c r="M38" s="1"/>
  <c r="AO5"/>
  <c r="AO32" s="1"/>
  <c r="AM5"/>
  <c r="AM32" s="1"/>
  <c r="AA5"/>
  <c r="AA32" s="1"/>
  <c r="Y5"/>
  <c r="Y32" s="1"/>
  <c r="M5"/>
  <c r="M32" s="1"/>
  <c r="K5"/>
  <c r="K32" s="1"/>
  <c r="AO4"/>
  <c r="AO31" s="1"/>
  <c r="AM4"/>
  <c r="AM31" s="1"/>
  <c r="AA4"/>
  <c r="AA31" s="1"/>
  <c r="Y4"/>
  <c r="Y31" s="1"/>
  <c r="M4"/>
  <c r="M31" s="1"/>
  <c r="K4"/>
  <c r="K31" s="1"/>
  <c r="I4"/>
  <c r="I31" s="1"/>
  <c r="AA58" i="108"/>
  <c r="M58"/>
  <c r="AA57"/>
  <c r="M57"/>
  <c r="AL55"/>
  <c r="AK55"/>
  <c r="Y55"/>
  <c r="X55"/>
  <c r="K55"/>
  <c r="J55"/>
  <c r="AK54"/>
  <c r="AJ54"/>
  <c r="Y54"/>
  <c r="W54"/>
  <c r="K54"/>
  <c r="J54"/>
  <c r="AN51"/>
  <c r="AA51"/>
  <c r="M51"/>
  <c r="AN50"/>
  <c r="AA50"/>
  <c r="M50"/>
  <c r="AL48"/>
  <c r="AK48"/>
  <c r="Y48"/>
  <c r="X48"/>
  <c r="L48"/>
  <c r="K48"/>
  <c r="J48"/>
  <c r="AL47"/>
  <c r="AK47"/>
  <c r="AI47"/>
  <c r="Y47"/>
  <c r="L47"/>
  <c r="K47"/>
  <c r="I47"/>
  <c r="AN44"/>
  <c r="AA44"/>
  <c r="M44"/>
  <c r="AN43"/>
  <c r="AA43"/>
  <c r="M43"/>
  <c r="AM41"/>
  <c r="AL41"/>
  <c r="AK41"/>
  <c r="Z41"/>
  <c r="Y41"/>
  <c r="X41"/>
  <c r="K41"/>
  <c r="AM40"/>
  <c r="AL40"/>
  <c r="AK40"/>
  <c r="AJ40"/>
  <c r="AI40"/>
  <c r="AO44"/>
  <c r="AG44" s="1"/>
  <c r="Z40"/>
  <c r="Y40"/>
  <c r="X40"/>
  <c r="W40"/>
  <c r="V40"/>
  <c r="AB44"/>
  <c r="V44" s="1"/>
  <c r="U44" s="1"/>
  <c r="K40"/>
  <c r="J40"/>
  <c r="I40"/>
  <c r="AN37"/>
  <c r="AA37"/>
  <c r="M37"/>
  <c r="AN36"/>
  <c r="AA36"/>
  <c r="M36"/>
  <c r="AL34"/>
  <c r="Y34"/>
  <c r="K34"/>
  <c r="AL33"/>
  <c r="AJ33"/>
  <c r="Y33"/>
  <c r="W33"/>
  <c r="V33"/>
  <c r="K33"/>
  <c r="I33"/>
  <c r="Y31"/>
  <c r="T31"/>
  <c r="AK30"/>
  <c r="AG30"/>
  <c r="J30"/>
  <c r="L26"/>
  <c r="Z26" s="1"/>
  <c r="AM25"/>
  <c r="AM54" s="1"/>
  <c r="Z25"/>
  <c r="Z54" s="1"/>
  <c r="X25"/>
  <c r="X54" s="1"/>
  <c r="L25"/>
  <c r="L54" s="1"/>
  <c r="AM19"/>
  <c r="AM48" s="1"/>
  <c r="Z19"/>
  <c r="Z48" s="1"/>
  <c r="AM18"/>
  <c r="AM47" s="1"/>
  <c r="Z18"/>
  <c r="Z47" s="1"/>
  <c r="X18"/>
  <c r="X47" s="1"/>
  <c r="V18"/>
  <c r="V47" s="1"/>
  <c r="J18"/>
  <c r="J47" s="1"/>
  <c r="H18"/>
  <c r="H47" s="1"/>
  <c r="L12"/>
  <c r="L41" s="1"/>
  <c r="J12"/>
  <c r="J41" s="1"/>
  <c r="L11"/>
  <c r="L40" s="1"/>
  <c r="AM5"/>
  <c r="AM34" s="1"/>
  <c r="AK5"/>
  <c r="AK34" s="1"/>
  <c r="Z5"/>
  <c r="Z34" s="1"/>
  <c r="X5"/>
  <c r="X34" s="1"/>
  <c r="L5"/>
  <c r="L34" s="1"/>
  <c r="J5"/>
  <c r="J34" s="1"/>
  <c r="AM4"/>
  <c r="AM33" s="1"/>
  <c r="AK4"/>
  <c r="AK33" s="1"/>
  <c r="Z4"/>
  <c r="Z33" s="1"/>
  <c r="X4"/>
  <c r="X33" s="1"/>
  <c r="L4"/>
  <c r="L33" s="1"/>
  <c r="J4"/>
  <c r="J33" s="1"/>
  <c r="H4"/>
  <c r="H33" s="1"/>
  <c r="Y25" i="107"/>
  <c r="Y55" s="1"/>
  <c r="AK55"/>
  <c r="X55"/>
  <c r="L26"/>
  <c r="AA26" s="1"/>
  <c r="AN25"/>
  <c r="AN55" s="1"/>
  <c r="AM56"/>
  <c r="AL56"/>
  <c r="AL55"/>
  <c r="X41"/>
  <c r="AO38"/>
  <c r="AO37"/>
  <c r="AM35"/>
  <c r="AM34"/>
  <c r="AK34"/>
  <c r="L25"/>
  <c r="L55" s="1"/>
  <c r="N58" s="1"/>
  <c r="J55"/>
  <c r="AN19"/>
  <c r="AN49" s="1"/>
  <c r="AN18"/>
  <c r="AN48" s="1"/>
  <c r="AA19"/>
  <c r="AA49" s="1"/>
  <c r="AA18"/>
  <c r="AA48" s="1"/>
  <c r="Y18"/>
  <c r="Y48" s="1"/>
  <c r="W18"/>
  <c r="W48" s="1"/>
  <c r="J18"/>
  <c r="J48" s="1"/>
  <c r="H18"/>
  <c r="L12"/>
  <c r="L42" s="1"/>
  <c r="J12"/>
  <c r="J42" s="1"/>
  <c r="L11"/>
  <c r="L41" s="1"/>
  <c r="AN5"/>
  <c r="AN35" s="1"/>
  <c r="AL5"/>
  <c r="AL35" s="1"/>
  <c r="AN4"/>
  <c r="AN34" s="1"/>
  <c r="AL4"/>
  <c r="AL34" s="1"/>
  <c r="AA5"/>
  <c r="AA35" s="1"/>
  <c r="Y5"/>
  <c r="Y35" s="1"/>
  <c r="AA4"/>
  <c r="AA34" s="1"/>
  <c r="Y4"/>
  <c r="Y34" s="1"/>
  <c r="AB38"/>
  <c r="AB37"/>
  <c r="Z35"/>
  <c r="Z34"/>
  <c r="X34"/>
  <c r="W34"/>
  <c r="M38"/>
  <c r="M37"/>
  <c r="K35"/>
  <c r="K34"/>
  <c r="I34"/>
  <c r="L5"/>
  <c r="L35" s="1"/>
  <c r="J5"/>
  <c r="J35" s="1"/>
  <c r="L4"/>
  <c r="L34" s="1"/>
  <c r="J4"/>
  <c r="J34" s="1"/>
  <c r="H4"/>
  <c r="H34" s="1"/>
  <c r="AB59"/>
  <c r="M59"/>
  <c r="AB58"/>
  <c r="M58"/>
  <c r="Z56"/>
  <c r="K56"/>
  <c r="Z55"/>
  <c r="K55"/>
  <c r="AO52"/>
  <c r="AB52"/>
  <c r="M52"/>
  <c r="AO51"/>
  <c r="AB51"/>
  <c r="M51"/>
  <c r="AM49"/>
  <c r="Z49"/>
  <c r="L49"/>
  <c r="K49"/>
  <c r="J49"/>
  <c r="AM48"/>
  <c r="Z48"/>
  <c r="L48"/>
  <c r="K48"/>
  <c r="I48"/>
  <c r="AO45"/>
  <c r="AB45"/>
  <c r="M45"/>
  <c r="AO44"/>
  <c r="AB44"/>
  <c r="M44"/>
  <c r="AN42"/>
  <c r="AM42"/>
  <c r="AL42"/>
  <c r="Z42"/>
  <c r="K42"/>
  <c r="AN41"/>
  <c r="AM41"/>
  <c r="AL41"/>
  <c r="AK41"/>
  <c r="Z41"/>
  <c r="K41"/>
  <c r="I41"/>
  <c r="Z32"/>
  <c r="U32"/>
  <c r="AL31"/>
  <c r="AH31"/>
  <c r="J31"/>
  <c r="Y56"/>
  <c r="J56"/>
  <c r="AA25"/>
  <c r="AA55" s="1"/>
  <c r="AL49"/>
  <c r="Y49"/>
  <c r="AL48"/>
  <c r="AJ48"/>
  <c r="H48"/>
  <c r="AA42"/>
  <c r="Y42"/>
  <c r="AJ41"/>
  <c r="AA41"/>
  <c r="Y41"/>
  <c r="W41"/>
  <c r="AC44" s="1"/>
  <c r="J41"/>
  <c r="X44" i="108"/>
  <c r="AI44"/>
  <c r="AH44" s="1"/>
  <c r="AK44"/>
  <c r="AB42"/>
  <c r="X42" s="1"/>
  <c r="AO42"/>
  <c r="AG42" s="1"/>
  <c r="AB43"/>
  <c r="X43" s="1"/>
  <c r="AO43"/>
  <c r="AG43" s="1"/>
  <c r="AC45" i="107"/>
  <c r="Y45" s="1"/>
  <c r="AC43"/>
  <c r="AA43" s="1"/>
  <c r="AA45" s="1"/>
  <c r="AP43"/>
  <c r="AL43" s="1"/>
  <c r="AK43" i="108"/>
  <c r="AI43"/>
  <c r="T43"/>
  <c r="R43"/>
  <c r="AK42"/>
  <c r="AM42"/>
  <c r="AM44" s="1"/>
  <c r="AI42"/>
  <c r="Z42"/>
  <c r="Z44" s="1"/>
  <c r="V42"/>
  <c r="T42"/>
  <c r="Y43" i="107"/>
  <c r="U45"/>
  <c r="W45"/>
  <c r="V45" s="1"/>
  <c r="S45"/>
  <c r="AH43"/>
  <c r="V43" i="108" l="1"/>
  <c r="AE44"/>
  <c r="R44"/>
  <c r="T44"/>
  <c r="AE43"/>
  <c r="AP44" i="107"/>
  <c r="AH44" s="1"/>
  <c r="Y44"/>
  <c r="W44"/>
  <c r="U44"/>
  <c r="S44"/>
  <c r="AJ43"/>
  <c r="AN43"/>
  <c r="AN45" s="1"/>
  <c r="U43"/>
  <c r="W43"/>
  <c r="AP45"/>
  <c r="AC41" i="109"/>
  <c r="Y41" s="1"/>
  <c r="AQ43"/>
  <c r="O50"/>
  <c r="C50" s="1"/>
  <c r="AC51"/>
  <c r="W51" s="1"/>
  <c r="AQ50"/>
  <c r="AE50" s="1"/>
  <c r="AC43"/>
  <c r="U43" s="1"/>
  <c r="W41"/>
  <c r="O51"/>
  <c r="E51" s="1"/>
  <c r="AC50"/>
  <c r="W50" s="1"/>
  <c r="AQ51"/>
  <c r="AM51" s="1"/>
  <c r="AQ42"/>
  <c r="AI42" s="1"/>
  <c r="AC42"/>
  <c r="W42" s="1"/>
  <c r="O43"/>
  <c r="K43" s="1"/>
  <c r="J43" s="1"/>
  <c r="AC48"/>
  <c r="AP49"/>
  <c r="O42"/>
  <c r="G42" s="1"/>
  <c r="O48"/>
  <c r="AP48"/>
  <c r="O49"/>
  <c r="AC49"/>
  <c r="AC36"/>
  <c r="Y36" s="1"/>
  <c r="AC40"/>
  <c r="AP41"/>
  <c r="O40"/>
  <c r="AP40"/>
  <c r="O41"/>
  <c r="AC35"/>
  <c r="U35" s="1"/>
  <c r="AQ35"/>
  <c r="AI35" s="1"/>
  <c r="AQ36"/>
  <c r="O36"/>
  <c r="O35"/>
  <c r="G35" s="1"/>
  <c r="O34"/>
  <c r="O33"/>
  <c r="AP34"/>
  <c r="AP33"/>
  <c r="AC33"/>
  <c r="AC34"/>
  <c r="AC36" i="107"/>
  <c r="W36" s="1"/>
  <c r="AP38"/>
  <c r="AP36"/>
  <c r="AP37"/>
  <c r="N44"/>
  <c r="N43"/>
  <c r="N45"/>
  <c r="D58"/>
  <c r="H58"/>
  <c r="F58"/>
  <c r="J58"/>
  <c r="AM26" i="108"/>
  <c r="AM55" s="1"/>
  <c r="AO56" s="1"/>
  <c r="Z55"/>
  <c r="AB56" s="1"/>
  <c r="L56" i="107"/>
  <c r="N59" s="1"/>
  <c r="L55" i="108"/>
  <c r="N58" s="1"/>
  <c r="N36" i="107"/>
  <c r="N38"/>
  <c r="N37"/>
  <c r="N50"/>
  <c r="N52"/>
  <c r="N51"/>
  <c r="AA56"/>
  <c r="AC57" s="1"/>
  <c r="AN26"/>
  <c r="AN56" s="1"/>
  <c r="AP57" s="1"/>
  <c r="N35" i="108"/>
  <c r="N37"/>
  <c r="N36"/>
  <c r="N50"/>
  <c r="N49"/>
  <c r="N51"/>
  <c r="AB49"/>
  <c r="AB51"/>
  <c r="AB50"/>
  <c r="N57"/>
  <c r="AC38" i="107"/>
  <c r="AC37"/>
  <c r="AC52"/>
  <c r="AC51"/>
  <c r="AC50"/>
  <c r="AP51"/>
  <c r="AP50"/>
  <c r="AP52"/>
  <c r="AC58"/>
  <c r="AB36" i="108"/>
  <c r="AB35"/>
  <c r="AB37"/>
  <c r="AO35"/>
  <c r="AO37"/>
  <c r="AO36"/>
  <c r="N44"/>
  <c r="N43"/>
  <c r="N42"/>
  <c r="AO49"/>
  <c r="AO51"/>
  <c r="AO50"/>
  <c r="AB57"/>
  <c r="AJ44" i="107" l="1"/>
  <c r="AF44"/>
  <c r="AL44"/>
  <c r="AF45"/>
  <c r="AL45"/>
  <c r="AJ45"/>
  <c r="AI45" s="1"/>
  <c r="AH45"/>
  <c r="U36" i="109"/>
  <c r="S41"/>
  <c r="U41"/>
  <c r="G50"/>
  <c r="U51"/>
  <c r="C42"/>
  <c r="Q43"/>
  <c r="S43"/>
  <c r="W43"/>
  <c r="V43" s="1"/>
  <c r="Y51"/>
  <c r="AI51"/>
  <c r="K51"/>
  <c r="J51" s="1"/>
  <c r="G43"/>
  <c r="C51"/>
  <c r="AI50"/>
  <c r="E43"/>
  <c r="AK51"/>
  <c r="AJ51" s="1"/>
  <c r="I51"/>
  <c r="AK50"/>
  <c r="I50"/>
  <c r="AE51"/>
  <c r="AG51"/>
  <c r="G51"/>
  <c r="AG50"/>
  <c r="E50"/>
  <c r="E42"/>
  <c r="Y43"/>
  <c r="S51"/>
  <c r="Q51"/>
  <c r="AG35"/>
  <c r="AG42"/>
  <c r="C43"/>
  <c r="I43"/>
  <c r="I42"/>
  <c r="Q50"/>
  <c r="AE35"/>
  <c r="Q42"/>
  <c r="AE42"/>
  <c r="S50"/>
  <c r="S36"/>
  <c r="S42"/>
  <c r="AK42"/>
  <c r="U50"/>
  <c r="S35"/>
  <c r="K48"/>
  <c r="G48"/>
  <c r="M48"/>
  <c r="M51" s="1"/>
  <c r="I48"/>
  <c r="Y49"/>
  <c r="U49"/>
  <c r="W49"/>
  <c r="S49"/>
  <c r="AM48"/>
  <c r="AI48"/>
  <c r="AO48"/>
  <c r="AO51" s="1"/>
  <c r="AK48"/>
  <c r="AA48"/>
  <c r="AA51" s="1"/>
  <c r="Z51" s="1"/>
  <c r="W48"/>
  <c r="Y48"/>
  <c r="U48"/>
  <c r="W36"/>
  <c r="V36" s="1"/>
  <c r="Q35"/>
  <c r="U42"/>
  <c r="K49"/>
  <c r="G49"/>
  <c r="I49"/>
  <c r="E49"/>
  <c r="AM49"/>
  <c r="AI49"/>
  <c r="AK49"/>
  <c r="AG49"/>
  <c r="K40"/>
  <c r="G40"/>
  <c r="M40"/>
  <c r="M43" s="1"/>
  <c r="I40"/>
  <c r="AM40"/>
  <c r="AI40"/>
  <c r="AO40"/>
  <c r="AO43" s="1"/>
  <c r="AK40"/>
  <c r="AM43"/>
  <c r="AK43"/>
  <c r="AG43"/>
  <c r="AI43"/>
  <c r="AH43" s="1"/>
  <c r="AE43"/>
  <c r="AK35"/>
  <c r="K41"/>
  <c r="G41"/>
  <c r="I41"/>
  <c r="E41"/>
  <c r="AM41"/>
  <c r="AI41"/>
  <c r="AK41"/>
  <c r="AG41"/>
  <c r="AA40"/>
  <c r="AA43" s="1"/>
  <c r="W40"/>
  <c r="Y40"/>
  <c r="U40"/>
  <c r="W35"/>
  <c r="AM36"/>
  <c r="AL36" s="1"/>
  <c r="AG36"/>
  <c r="AK36"/>
  <c r="AI36"/>
  <c r="AE36"/>
  <c r="E36"/>
  <c r="C36"/>
  <c r="G36"/>
  <c r="K36"/>
  <c r="I36"/>
  <c r="H36" s="1"/>
  <c r="I35"/>
  <c r="C35"/>
  <c r="E35"/>
  <c r="AB58" i="108"/>
  <c r="X58" s="1"/>
  <c r="W58" s="1"/>
  <c r="AC59" i="107"/>
  <c r="Y59" s="1"/>
  <c r="X59" s="1"/>
  <c r="AM34" i="109"/>
  <c r="AI34"/>
  <c r="AK34"/>
  <c r="AG34"/>
  <c r="K33"/>
  <c r="G33"/>
  <c r="M33"/>
  <c r="M36" s="1"/>
  <c r="I33"/>
  <c r="Y34"/>
  <c r="U34"/>
  <c r="W34"/>
  <c r="S34"/>
  <c r="AA33"/>
  <c r="AA36" s="1"/>
  <c r="W33"/>
  <c r="Y33"/>
  <c r="U33"/>
  <c r="AM33"/>
  <c r="AI33"/>
  <c r="AO33"/>
  <c r="AO36" s="1"/>
  <c r="AK33"/>
  <c r="K34"/>
  <c r="G34"/>
  <c r="I34"/>
  <c r="E34"/>
  <c r="AA36" i="107"/>
  <c r="AA38" s="1"/>
  <c r="U36"/>
  <c r="N56" i="108"/>
  <c r="L56" s="1"/>
  <c r="L58" s="1"/>
  <c r="Y36" i="107"/>
  <c r="N57"/>
  <c r="L57" s="1"/>
  <c r="L59" s="1"/>
  <c r="AI56" i="108"/>
  <c r="AH56" s="1"/>
  <c r="AK56"/>
  <c r="AM56"/>
  <c r="F43" i="107"/>
  <c r="L43"/>
  <c r="L45" s="1"/>
  <c r="J43"/>
  <c r="H43"/>
  <c r="AF37"/>
  <c r="AJ37"/>
  <c r="AH37"/>
  <c r="AL37"/>
  <c r="AF38"/>
  <c r="AL38"/>
  <c r="AH38"/>
  <c r="AJ38"/>
  <c r="F59"/>
  <c r="D59"/>
  <c r="J59"/>
  <c r="I59" s="1"/>
  <c r="H59"/>
  <c r="J45"/>
  <c r="I45" s="1"/>
  <c r="D45"/>
  <c r="H45"/>
  <c r="F45"/>
  <c r="F44"/>
  <c r="J44"/>
  <c r="D44"/>
  <c r="H44"/>
  <c r="AJ36"/>
  <c r="AN36"/>
  <c r="AN38" s="1"/>
  <c r="AM38" s="1"/>
  <c r="AL36"/>
  <c r="AH36"/>
  <c r="AN57"/>
  <c r="AJ57"/>
  <c r="AI57" s="1"/>
  <c r="AL57"/>
  <c r="R57" i="108"/>
  <c r="V57"/>
  <c r="T57"/>
  <c r="X57"/>
  <c r="X56"/>
  <c r="Z56"/>
  <c r="Z58" s="1"/>
  <c r="V56"/>
  <c r="U56" s="1"/>
  <c r="AG51"/>
  <c r="AK51"/>
  <c r="AE51"/>
  <c r="AI51"/>
  <c r="F42"/>
  <c r="L42"/>
  <c r="L44" s="1"/>
  <c r="H42"/>
  <c r="J42"/>
  <c r="J44"/>
  <c r="I44" s="1"/>
  <c r="H44"/>
  <c r="D44"/>
  <c r="F44"/>
  <c r="AI37"/>
  <c r="AE37"/>
  <c r="AK37"/>
  <c r="AG37"/>
  <c r="V37"/>
  <c r="U37" s="1"/>
  <c r="T37"/>
  <c r="X37"/>
  <c r="R37"/>
  <c r="T36"/>
  <c r="X36"/>
  <c r="R36"/>
  <c r="V36"/>
  <c r="AJ52" i="107"/>
  <c r="AF52"/>
  <c r="AL52"/>
  <c r="AH52"/>
  <c r="AH51"/>
  <c r="AL51"/>
  <c r="AF51"/>
  <c r="AJ51"/>
  <c r="W51"/>
  <c r="S51"/>
  <c r="Y51"/>
  <c r="U51"/>
  <c r="Y37"/>
  <c r="S37"/>
  <c r="U37"/>
  <c r="W37"/>
  <c r="V50" i="108"/>
  <c r="R50"/>
  <c r="X50"/>
  <c r="T50"/>
  <c r="T49"/>
  <c r="X49"/>
  <c r="Z49"/>
  <c r="V49"/>
  <c r="L49"/>
  <c r="L51" s="1"/>
  <c r="F49"/>
  <c r="J49"/>
  <c r="I49" s="1"/>
  <c r="H49"/>
  <c r="D36"/>
  <c r="H36"/>
  <c r="F36"/>
  <c r="J36"/>
  <c r="F35"/>
  <c r="J35"/>
  <c r="L35"/>
  <c r="L37" s="1"/>
  <c r="H35"/>
  <c r="D52" i="107"/>
  <c r="H52"/>
  <c r="G52" s="1"/>
  <c r="F52"/>
  <c r="J52"/>
  <c r="F37"/>
  <c r="J37"/>
  <c r="D37"/>
  <c r="H37"/>
  <c r="F36"/>
  <c r="L36"/>
  <c r="L38" s="1"/>
  <c r="H36"/>
  <c r="J36"/>
  <c r="AG50" i="108"/>
  <c r="AK50"/>
  <c r="AE50"/>
  <c r="AI50"/>
  <c r="AI49"/>
  <c r="AK49"/>
  <c r="AJ49" s="1"/>
  <c r="AM49"/>
  <c r="AM51" s="1"/>
  <c r="AL51" s="1"/>
  <c r="AG49"/>
  <c r="F43"/>
  <c r="J43"/>
  <c r="H43"/>
  <c r="D43"/>
  <c r="AE36"/>
  <c r="AI36"/>
  <c r="AG36"/>
  <c r="AK36"/>
  <c r="AM35"/>
  <c r="AM37" s="1"/>
  <c r="AL37" s="1"/>
  <c r="AI35"/>
  <c r="AK35"/>
  <c r="AG35"/>
  <c r="T35"/>
  <c r="Z35"/>
  <c r="Z37" s="1"/>
  <c r="X35"/>
  <c r="V35"/>
  <c r="AA57" i="107"/>
  <c r="AA59" s="1"/>
  <c r="W57"/>
  <c r="V57" s="1"/>
  <c r="Y57"/>
  <c r="U58"/>
  <c r="Y58"/>
  <c r="S58"/>
  <c r="W58"/>
  <c r="AJ50"/>
  <c r="AL50"/>
  <c r="AK50" s="1"/>
  <c r="AH50"/>
  <c r="AN50"/>
  <c r="AN52" s="1"/>
  <c r="AM52" s="1"/>
  <c r="AA50"/>
  <c r="W50"/>
  <c r="Y50"/>
  <c r="U50"/>
  <c r="Y52"/>
  <c r="X52" s="1"/>
  <c r="S52"/>
  <c r="U52"/>
  <c r="W52"/>
  <c r="Y38"/>
  <c r="W38"/>
  <c r="V38" s="1"/>
  <c r="S38"/>
  <c r="U38"/>
  <c r="J57" i="108"/>
  <c r="F57"/>
  <c r="H57"/>
  <c r="D57"/>
  <c r="J58"/>
  <c r="I58" s="1"/>
  <c r="H58"/>
  <c r="D58"/>
  <c r="F58"/>
  <c r="T51"/>
  <c r="X51"/>
  <c r="W51" s="1"/>
  <c r="V51"/>
  <c r="R51"/>
  <c r="H51"/>
  <c r="G51" s="1"/>
  <c r="F51"/>
  <c r="J51"/>
  <c r="D51"/>
  <c r="H50"/>
  <c r="D50"/>
  <c r="J50"/>
  <c r="F50"/>
  <c r="D37"/>
  <c r="H37"/>
  <c r="G37" s="1"/>
  <c r="F37"/>
  <c r="J37"/>
  <c r="H51" i="107"/>
  <c r="D51"/>
  <c r="J51"/>
  <c r="F51"/>
  <c r="L50"/>
  <c r="L52" s="1"/>
  <c r="H50"/>
  <c r="J50"/>
  <c r="I50" s="1"/>
  <c r="F50"/>
  <c r="F38"/>
  <c r="H38"/>
  <c r="G38" s="1"/>
  <c r="D38"/>
  <c r="J38"/>
  <c r="U59" l="1"/>
  <c r="T58" i="108"/>
  <c r="V58"/>
  <c r="R58"/>
  <c r="F56"/>
  <c r="W59" i="107"/>
  <c r="J56" i="108"/>
  <c r="I56" s="1"/>
  <c r="S59" i="107"/>
  <c r="H56" i="108"/>
  <c r="F57" i="107"/>
  <c r="J57"/>
  <c r="I57" s="1"/>
  <c r="H57"/>
  <c r="AA52"/>
  <c r="Z50"/>
  <c r="Z51" i="108"/>
  <c r="Y49"/>
</calcChain>
</file>

<file path=xl/sharedStrings.xml><?xml version="1.0" encoding="utf-8"?>
<sst xmlns="http://schemas.openxmlformats.org/spreadsheetml/2006/main" count="429" uniqueCount="41">
  <si>
    <t>名前</t>
    <rPh sb="0" eb="2">
      <t>ナマエ</t>
    </rPh>
    <phoneticPr fontId="1"/>
  </si>
  <si>
    <t>答え</t>
    <rPh sb="0" eb="1">
      <t>コタ</t>
    </rPh>
    <phoneticPr fontId="1"/>
  </si>
  <si>
    <t>№</t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</si>
  <si>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</si>
  <si>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</si>
  <si>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　</t>
    <phoneticPr fontId="1"/>
  </si>
  <si>
    <t>⑦</t>
    <phoneticPr fontId="2"/>
  </si>
  <si>
    <t>小数のかけ算①</t>
    <rPh sb="0" eb="2">
      <t>ショウスウ</t>
    </rPh>
    <rPh sb="5" eb="6">
      <t>サン</t>
    </rPh>
    <phoneticPr fontId="1"/>
  </si>
  <si>
    <t>⑥</t>
    <phoneticPr fontId="2"/>
  </si>
  <si>
    <t>小数のかけ算②</t>
    <rPh sb="0" eb="2">
      <t>ショウスウ</t>
    </rPh>
    <rPh sb="5" eb="6">
      <t>サン</t>
    </rPh>
    <phoneticPr fontId="1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</si>
  <si>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</si>
  <si>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</si>
  <si>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</si>
  <si>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</si>
  <si>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</si>
  <si>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⑧</t>
    <phoneticPr fontId="2"/>
  </si>
  <si>
    <t>⑨</t>
    <phoneticPr fontId="2"/>
  </si>
  <si>
    <t xml:space="preserve"> </t>
    <phoneticPr fontId="2"/>
  </si>
  <si>
    <t>　</t>
    <phoneticPr fontId="1"/>
  </si>
  <si>
    <t>小数のかけ算③</t>
    <rPh sb="0" eb="2">
      <t>ショウスウ</t>
    </rPh>
    <rPh sb="5" eb="6">
      <t>サン</t>
    </rPh>
    <phoneticPr fontId="1"/>
  </si>
  <si>
    <t>小数のかけ算④</t>
    <rPh sb="0" eb="2">
      <t>ショウスウ</t>
    </rPh>
    <rPh sb="5" eb="6">
      <t>サン</t>
    </rPh>
    <phoneticPr fontId="1"/>
  </si>
  <si>
    <t>.</t>
    <phoneticPr fontId="1"/>
  </si>
  <si>
    <t>×</t>
    <phoneticPr fontId="1"/>
  </si>
  <si>
    <t>№</t>
    <phoneticPr fontId="1"/>
  </si>
  <si>
    <t>①</t>
    <phoneticPr fontId="2"/>
  </si>
  <si>
    <t>　</t>
    <phoneticPr fontId="1"/>
  </si>
  <si>
    <t>②</t>
    <phoneticPr fontId="2"/>
  </si>
  <si>
    <t>.</t>
    <phoneticPr fontId="1"/>
  </si>
  <si>
    <t>×</t>
    <phoneticPr fontId="1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</si>
  <si>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</si>
  <si>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</si>
  <si>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</si>
  <si>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</si>
  <si>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</si>
  <si>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</si>
  <si>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</si>
  <si>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</si>
  <si>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　</t>
    <phoneticPr fontId="2"/>
  </si>
  <si>
    <t xml:space="preserve"> </t>
    <phoneticPr fontId="2"/>
  </si>
  <si>
    <t>⑪</t>
    <phoneticPr fontId="2"/>
  </si>
  <si>
    <t>⑫</t>
    <phoneticPr fontId="2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</si>
</sst>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20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8"/>
      <name val="ＭＳ ゴシック"/>
      <family val="3"/>
      <charset val="128"/>
    </font>
    <font>
      <sz val="18"/>
      <color indexed="10"/>
      <name val="ＭＳ 明朝"/>
      <family val="1"/>
      <charset val="128"/>
    </font>
    <font>
      <sz val="16"/>
      <color theme="0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8"/>
      <color theme="0"/>
      <name val="ＭＳ 明朝"/>
      <family val="1"/>
      <charset val="128"/>
    </font>
    <font>
      <sz val="20"/>
      <name val="ＭＳ ゴシック"/>
      <family val="3"/>
      <charset val="128"/>
    </font>
    <font>
      <sz val="18"/>
      <color indexed="9"/>
      <name val="ＭＳ 明朝"/>
      <family val="1"/>
      <charset val="128"/>
    </font>
    <font>
      <strike/>
      <sz val="18"/>
      <color indexed="10"/>
      <name val="ＭＳ 明朝"/>
      <family val="1"/>
      <charset val="128"/>
    </font>
    <font>
      <sz val="20"/>
      <color indexed="9"/>
      <name val="ＭＳ 明朝"/>
      <family val="1"/>
      <charset val="128"/>
    </font>
    <font>
      <sz val="20"/>
      <color theme="0"/>
      <name val="ＭＳ ゴシック"/>
      <family val="3"/>
      <charset val="128"/>
    </font>
    <font>
      <sz val="2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10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 diagonalUp="1">
      <left/>
      <right/>
      <top/>
      <bottom/>
      <diagonal style="dotted">
        <color indexed="64"/>
      </diagonal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1">
      <alignment vertical="center"/>
    </xf>
    <xf numFmtId="0" fontId="2" fillId="0" borderId="0" xfId="1" applyFont="1">
      <alignment vertical="center"/>
    </xf>
    <xf numFmtId="0" fontId="5" fillId="0" borderId="0" xfId="1" applyAlignment="1">
      <alignment horizontal="center" vertical="center"/>
    </xf>
    <xf numFmtId="0" fontId="5" fillId="0" borderId="1" xfId="1" applyBorder="1">
      <alignment vertical="center"/>
    </xf>
    <xf numFmtId="0" fontId="3" fillId="0" borderId="1" xfId="1" applyFont="1" applyBorder="1">
      <alignment vertical="center"/>
    </xf>
    <xf numFmtId="0" fontId="5" fillId="0" borderId="1" xfId="1" applyBorder="1" applyAlignment="1">
      <alignment horizontal="center" vertical="center"/>
    </xf>
    <xf numFmtId="0" fontId="5" fillId="0" borderId="0" xfId="1" quotePrefix="1" applyAlignment="1">
      <alignment vertical="center"/>
    </xf>
    <xf numFmtId="0" fontId="5" fillId="0" borderId="0" xfId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>
      <alignment vertical="center"/>
    </xf>
    <xf numFmtId="0" fontId="7" fillId="0" borderId="0" xfId="1" applyNumberFormat="1" applyFont="1">
      <alignment vertical="center"/>
    </xf>
    <xf numFmtId="176" fontId="7" fillId="0" borderId="0" xfId="1" applyNumberFormat="1" applyFont="1">
      <alignment vertical="center"/>
    </xf>
    <xf numFmtId="0" fontId="7" fillId="0" borderId="0" xfId="1" applyFont="1">
      <alignment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>
      <alignment vertical="center"/>
    </xf>
    <xf numFmtId="0" fontId="5" fillId="0" borderId="0" xfId="1" applyBorder="1">
      <alignment vertical="center"/>
    </xf>
    <xf numFmtId="0" fontId="5" fillId="0" borderId="1" xfId="1" applyFont="1" applyBorder="1">
      <alignment vertical="center"/>
    </xf>
    <xf numFmtId="0" fontId="9" fillId="0" borderId="0" xfId="1" applyNumberFormat="1" applyFont="1">
      <alignment vertical="center"/>
    </xf>
    <xf numFmtId="0" fontId="9" fillId="0" borderId="0" xfId="1" applyNumberFormat="1" applyFont="1" applyAlignment="1">
      <alignment vertical="center"/>
    </xf>
    <xf numFmtId="0" fontId="9" fillId="0" borderId="1" xfId="1" applyNumberFormat="1" applyFont="1" applyBorder="1" applyAlignment="1">
      <alignment vertical="center"/>
    </xf>
    <xf numFmtId="0" fontId="6" fillId="0" borderId="0" xfId="1" applyFont="1" applyBorder="1">
      <alignment vertical="center"/>
    </xf>
    <xf numFmtId="0" fontId="9" fillId="0" borderId="0" xfId="1" applyNumberFormat="1" applyFont="1" applyBorder="1" applyAlignment="1">
      <alignment vertical="center"/>
    </xf>
    <xf numFmtId="0" fontId="9" fillId="0" borderId="0" xfId="1" applyNumberFormat="1" applyFont="1" applyBorder="1">
      <alignment vertical="center"/>
    </xf>
    <xf numFmtId="0" fontId="11" fillId="0" borderId="0" xfId="1" applyFont="1" applyBorder="1" applyAlignment="1">
      <alignment vertical="center"/>
    </xf>
    <xf numFmtId="0" fontId="3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quotePrefix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8" xfId="1" applyNumberFormat="1" applyFont="1" applyBorder="1">
      <alignment vertical="center"/>
    </xf>
    <xf numFmtId="0" fontId="9" fillId="0" borderId="8" xfId="1" applyNumberFormat="1" applyFont="1" applyBorder="1">
      <alignment vertical="center"/>
    </xf>
    <xf numFmtId="0" fontId="9" fillId="0" borderId="9" xfId="1" applyNumberFormat="1" applyFont="1" applyBorder="1">
      <alignment vertical="center"/>
    </xf>
    <xf numFmtId="0" fontId="7" fillId="0" borderId="9" xfId="1" applyNumberFormat="1" applyFont="1" applyBorder="1">
      <alignment vertical="center"/>
    </xf>
    <xf numFmtId="0" fontId="7" fillId="0" borderId="10" xfId="1" applyNumberFormat="1" applyFont="1" applyBorder="1">
      <alignment vertical="center"/>
    </xf>
    <xf numFmtId="0" fontId="7" fillId="0" borderId="0" xfId="1" applyNumberFormat="1" applyFont="1" applyBorder="1">
      <alignment vertical="center"/>
    </xf>
    <xf numFmtId="0" fontId="5" fillId="0" borderId="12" xfId="1" applyBorder="1">
      <alignment vertical="center"/>
    </xf>
    <xf numFmtId="0" fontId="5" fillId="0" borderId="7" xfId="1" applyBorder="1">
      <alignment vertical="center"/>
    </xf>
    <xf numFmtId="0" fontId="5" fillId="0" borderId="14" xfId="1" applyBorder="1">
      <alignment vertical="center"/>
    </xf>
    <xf numFmtId="0" fontId="7" fillId="0" borderId="15" xfId="1" applyNumberFormat="1" applyFont="1" applyBorder="1">
      <alignment vertical="center"/>
    </xf>
    <xf numFmtId="0" fontId="7" fillId="0" borderId="16" xfId="1" applyNumberFormat="1" applyFont="1" applyBorder="1">
      <alignment vertical="center"/>
    </xf>
    <xf numFmtId="0" fontId="9" fillId="0" borderId="15" xfId="1" applyNumberFormat="1" applyFont="1" applyBorder="1">
      <alignment vertical="center"/>
    </xf>
    <xf numFmtId="0" fontId="9" fillId="0" borderId="16" xfId="1" applyNumberFormat="1" applyFont="1" applyBorder="1">
      <alignment vertical="center"/>
    </xf>
    <xf numFmtId="0" fontId="11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3" fillId="0" borderId="0" xfId="1" quotePrefix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176" fontId="11" fillId="0" borderId="0" xfId="1" applyNumberFormat="1" applyFont="1" applyBorder="1">
      <alignment vertical="center"/>
    </xf>
    <xf numFmtId="176" fontId="11" fillId="0" borderId="0" xfId="1" applyNumberFormat="1" applyFont="1">
      <alignment vertical="center"/>
    </xf>
    <xf numFmtId="0" fontId="0" fillId="0" borderId="0" xfId="0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9" fillId="0" borderId="10" xfId="1" applyNumberFormat="1" applyFont="1" applyBorder="1">
      <alignment vertical="center"/>
    </xf>
    <xf numFmtId="0" fontId="5" fillId="0" borderId="10" xfId="1" applyBorder="1">
      <alignment vertical="center"/>
    </xf>
    <xf numFmtId="0" fontId="5" fillId="0" borderId="8" xfId="1" applyBorder="1">
      <alignment vertical="center"/>
    </xf>
    <xf numFmtId="0" fontId="5" fillId="0" borderId="21" xfId="1" applyBorder="1">
      <alignment vertical="center"/>
    </xf>
    <xf numFmtId="0" fontId="0" fillId="0" borderId="0" xfId="0" applyAlignment="1">
      <alignment horizontal="center" vertical="center"/>
    </xf>
    <xf numFmtId="0" fontId="5" fillId="0" borderId="22" xfId="1" applyBorder="1">
      <alignment vertical="center"/>
    </xf>
    <xf numFmtId="0" fontId="5" fillId="0" borderId="18" xfId="1" applyBorder="1">
      <alignment vertical="center"/>
    </xf>
    <xf numFmtId="0" fontId="5" fillId="0" borderId="17" xfId="1" applyBorder="1">
      <alignment vertical="center"/>
    </xf>
    <xf numFmtId="0" fontId="5" fillId="0" borderId="9" xfId="1" applyBorder="1">
      <alignment vertical="center"/>
    </xf>
    <xf numFmtId="0" fontId="5" fillId="0" borderId="23" xfId="1" applyBorder="1">
      <alignment vertical="center"/>
    </xf>
    <xf numFmtId="0" fontId="5" fillId="0" borderId="24" xfId="1" applyBorder="1">
      <alignment vertical="center"/>
    </xf>
    <xf numFmtId="0" fontId="5" fillId="0" borderId="25" xfId="1" applyBorder="1">
      <alignment vertical="center"/>
    </xf>
    <xf numFmtId="0" fontId="5" fillId="0" borderId="20" xfId="1" applyBorder="1">
      <alignment vertical="center"/>
    </xf>
    <xf numFmtId="0" fontId="5" fillId="0" borderId="26" xfId="1" applyBorder="1">
      <alignment vertical="center"/>
    </xf>
    <xf numFmtId="0" fontId="9" fillId="0" borderId="7" xfId="1" applyNumberFormat="1" applyFont="1" applyBorder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14" fillId="0" borderId="0" xfId="1" applyNumberFormat="1" applyFont="1" applyBorder="1" applyAlignment="1">
      <alignment horizontal="left" vertical="center"/>
    </xf>
    <xf numFmtId="0" fontId="2" fillId="0" borderId="8" xfId="1" quotePrefix="1" applyFont="1" applyBorder="1" applyAlignment="1">
      <alignment horizontal="left" vertical="center"/>
    </xf>
    <xf numFmtId="0" fontId="2" fillId="0" borderId="17" xfId="1" quotePrefix="1" applyFont="1" applyBorder="1" applyAlignment="1">
      <alignment horizontal="left" vertical="center"/>
    </xf>
    <xf numFmtId="0" fontId="14" fillId="0" borderId="17" xfId="1" applyNumberFormat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NumberFormat="1" applyFont="1" applyBorder="1" applyAlignment="1">
      <alignment horizontal="left" vertical="center"/>
    </xf>
    <xf numFmtId="0" fontId="2" fillId="0" borderId="7" xfId="1" applyNumberFormat="1" applyFont="1" applyBorder="1" applyAlignment="1">
      <alignment horizontal="left" vertical="center"/>
    </xf>
    <xf numFmtId="0" fontId="2" fillId="0" borderId="8" xfId="1" applyNumberFormat="1" applyFont="1" applyBorder="1" applyAlignment="1">
      <alignment horizontal="left" vertical="center"/>
    </xf>
    <xf numFmtId="0" fontId="14" fillId="0" borderId="9" xfId="1" applyNumberFormat="1" applyFont="1" applyBorder="1" applyAlignment="1">
      <alignment horizontal="left" vertical="center"/>
    </xf>
    <xf numFmtId="0" fontId="14" fillId="0" borderId="8" xfId="1" applyNumberFormat="1" applyFont="1" applyBorder="1" applyAlignment="1">
      <alignment horizontal="left" vertical="center"/>
    </xf>
    <xf numFmtId="0" fontId="14" fillId="0" borderId="0" xfId="1" applyNumberFormat="1" applyFont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14" fillId="0" borderId="7" xfId="1" applyNumberFormat="1" applyFont="1" applyBorder="1" applyAlignment="1">
      <alignment horizontal="left" vertical="center"/>
    </xf>
    <xf numFmtId="0" fontId="2" fillId="0" borderId="10" xfId="1" applyNumberFormat="1" applyFont="1" applyBorder="1" applyAlignment="1">
      <alignment horizontal="left" vertical="center"/>
    </xf>
    <xf numFmtId="0" fontId="2" fillId="0" borderId="0" xfId="1" applyNumberFormat="1" applyFont="1" applyBorder="1" applyAlignment="1">
      <alignment horizontal="left" vertical="center"/>
    </xf>
    <xf numFmtId="0" fontId="14" fillId="0" borderId="10" xfId="1" applyNumberFormat="1" applyFont="1" applyBorder="1" applyAlignment="1">
      <alignment horizontal="left" vertical="center"/>
    </xf>
    <xf numFmtId="0" fontId="14" fillId="0" borderId="5" xfId="1" applyNumberFormat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0" xfId="1" applyNumberFormat="1" applyFont="1" applyBorder="1" applyAlignment="1">
      <alignment horizontal="left" vertical="center"/>
    </xf>
    <xf numFmtId="0" fontId="2" fillId="0" borderId="15" xfId="1" applyNumberFormat="1" applyFont="1" applyBorder="1" applyAlignment="1">
      <alignment horizontal="left" vertical="center"/>
    </xf>
    <xf numFmtId="0" fontId="2" fillId="0" borderId="16" xfId="1" applyNumberFormat="1" applyFont="1" applyBorder="1" applyAlignment="1">
      <alignment horizontal="left" vertical="center"/>
    </xf>
    <xf numFmtId="0" fontId="14" fillId="0" borderId="15" xfId="1" applyNumberFormat="1" applyFont="1" applyBorder="1" applyAlignment="1">
      <alignment horizontal="left" vertical="center"/>
    </xf>
    <xf numFmtId="0" fontId="14" fillId="0" borderId="16" xfId="1" applyNumberFormat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25" xfId="1" applyFont="1" applyBorder="1" applyAlignment="1">
      <alignment horizontal="left" vertical="center"/>
    </xf>
    <xf numFmtId="0" fontId="2" fillId="0" borderId="23" xfId="1" applyFont="1" applyBorder="1" applyAlignment="1">
      <alignment horizontal="left" vertical="center"/>
    </xf>
    <xf numFmtId="0" fontId="2" fillId="0" borderId="24" xfId="1" applyFont="1" applyBorder="1" applyAlignment="1">
      <alignment horizontal="left" vertical="center"/>
    </xf>
    <xf numFmtId="0" fontId="2" fillId="0" borderId="0" xfId="1" applyNumberFormat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quotePrefix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15" fillId="0" borderId="0" xfId="1" applyFont="1">
      <alignment vertical="center"/>
    </xf>
    <xf numFmtId="0" fontId="10" fillId="0" borderId="2" xfId="1" applyFont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15" fillId="0" borderId="0" xfId="1" applyFont="1" applyBorder="1" applyAlignment="1">
      <alignment vertical="center"/>
    </xf>
    <xf numFmtId="0" fontId="15" fillId="0" borderId="0" xfId="1" applyFont="1" applyBorder="1">
      <alignment vertical="center"/>
    </xf>
    <xf numFmtId="0" fontId="10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3" fillId="0" borderId="0" xfId="1" applyNumberFormat="1" applyFont="1">
      <alignment vertical="center"/>
    </xf>
    <xf numFmtId="0" fontId="16" fillId="0" borderId="0" xfId="1" applyFont="1" applyBorder="1" applyAlignment="1">
      <alignment vertical="center"/>
    </xf>
    <xf numFmtId="0" fontId="5" fillId="0" borderId="1" xfId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vertical="center"/>
    </xf>
    <xf numFmtId="0" fontId="14" fillId="0" borderId="0" xfId="1" applyNumberFormat="1" applyFont="1" applyAlignment="1">
      <alignment vertical="center"/>
    </xf>
    <xf numFmtId="0" fontId="14" fillId="0" borderId="0" xfId="1" applyNumberFormat="1" applyFont="1" applyAlignment="1">
      <alignment horizontal="center" vertical="center"/>
    </xf>
    <xf numFmtId="0" fontId="2" fillId="0" borderId="0" xfId="1" quotePrefix="1" applyFont="1" applyAlignment="1">
      <alignment vertical="center"/>
    </xf>
    <xf numFmtId="0" fontId="14" fillId="0" borderId="1" xfId="1" applyNumberFormat="1" applyFont="1" applyBorder="1" applyAlignment="1">
      <alignment horizontal="center" vertical="center"/>
    </xf>
    <xf numFmtId="0" fontId="14" fillId="0" borderId="1" xfId="1" applyNumberFormat="1" applyFont="1" applyBorder="1" applyAlignment="1">
      <alignment horizontal="center" vertical="center"/>
    </xf>
    <xf numFmtId="0" fontId="14" fillId="0" borderId="1" xfId="1" applyNumberFormat="1" applyFont="1" applyBorder="1" applyAlignment="1">
      <alignment vertical="center"/>
    </xf>
    <xf numFmtId="0" fontId="14" fillId="0" borderId="0" xfId="1" applyNumberFormat="1" applyFont="1" applyBorder="1" applyAlignment="1">
      <alignment horizontal="center" vertical="center"/>
    </xf>
    <xf numFmtId="0" fontId="14" fillId="0" borderId="0" xfId="1" applyNumberFormat="1" applyFont="1" applyBorder="1" applyAlignment="1">
      <alignment horizontal="center" vertical="center"/>
    </xf>
    <xf numFmtId="0" fontId="14" fillId="0" borderId="0" xfId="1" applyNumberFormat="1" applyFont="1" applyBorder="1" applyAlignment="1">
      <alignment vertical="center"/>
    </xf>
    <xf numFmtId="0" fontId="2" fillId="0" borderId="2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14" fillId="0" borderId="5" xfId="1" applyNumberFormat="1" applyFont="1" applyBorder="1" applyAlignment="1">
      <alignment vertical="center"/>
    </xf>
    <xf numFmtId="0" fontId="14" fillId="0" borderId="4" xfId="1" applyNumberFormat="1" applyFont="1" applyBorder="1" applyAlignment="1">
      <alignment horizontal="center" vertical="center"/>
    </xf>
    <xf numFmtId="0" fontId="2" fillId="0" borderId="9" xfId="1" applyNumberFormat="1" applyFont="1" applyBorder="1">
      <alignment vertical="center"/>
    </xf>
    <xf numFmtId="0" fontId="2" fillId="0" borderId="8" xfId="1" applyNumberFormat="1" applyFont="1" applyBorder="1">
      <alignment vertical="center"/>
    </xf>
    <xf numFmtId="0" fontId="14" fillId="0" borderId="9" xfId="1" applyNumberFormat="1" applyFont="1" applyBorder="1">
      <alignment vertical="center"/>
    </xf>
    <xf numFmtId="0" fontId="14" fillId="0" borderId="8" xfId="1" applyNumberFormat="1" applyFont="1" applyBorder="1">
      <alignment vertical="center"/>
    </xf>
    <xf numFmtId="0" fontId="14" fillId="0" borderId="0" xfId="1" applyNumberFormat="1" applyFont="1">
      <alignment vertical="center"/>
    </xf>
    <xf numFmtId="0" fontId="2" fillId="0" borderId="0" xfId="1" applyNumberFormat="1" applyFont="1">
      <alignment vertical="center"/>
    </xf>
    <xf numFmtId="0" fontId="2" fillId="0" borderId="2" xfId="1" applyNumberFormat="1" applyFont="1" applyBorder="1">
      <alignment vertical="center"/>
    </xf>
    <xf numFmtId="0" fontId="2" fillId="0" borderId="15" xfId="1" applyNumberFormat="1" applyFont="1" applyBorder="1">
      <alignment vertical="center"/>
    </xf>
    <xf numFmtId="0" fontId="2" fillId="0" borderId="16" xfId="1" applyNumberFormat="1" applyFont="1" applyBorder="1">
      <alignment vertical="center"/>
    </xf>
    <xf numFmtId="0" fontId="14" fillId="0" borderId="15" xfId="1" applyNumberFormat="1" applyFont="1" applyBorder="1">
      <alignment vertical="center"/>
    </xf>
    <xf numFmtId="0" fontId="14" fillId="0" borderId="16" xfId="1" applyNumberFormat="1" applyFont="1" applyBorder="1">
      <alignment vertical="center"/>
    </xf>
    <xf numFmtId="0" fontId="14" fillId="0" borderId="2" xfId="1" applyNumberFormat="1" applyFont="1" applyBorder="1">
      <alignment vertical="center"/>
    </xf>
    <xf numFmtId="0" fontId="4" fillId="0" borderId="2" xfId="1" applyFont="1" applyBorder="1" applyAlignment="1">
      <alignment vertical="center"/>
    </xf>
    <xf numFmtId="0" fontId="17" fillId="0" borderId="3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177" fontId="4" fillId="0" borderId="2" xfId="1" applyNumberFormat="1" applyFont="1" applyBorder="1" applyAlignment="1">
      <alignment vertical="center"/>
    </xf>
    <xf numFmtId="0" fontId="17" fillId="0" borderId="0" xfId="1" applyFont="1">
      <alignment vertical="center"/>
    </xf>
    <xf numFmtId="49" fontId="4" fillId="0" borderId="2" xfId="1" applyNumberFormat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4" fillId="0" borderId="0" xfId="1" applyFont="1">
      <alignment vertical="center"/>
    </xf>
    <xf numFmtId="0" fontId="4" fillId="0" borderId="0" xfId="1" quotePrefix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176" fontId="2" fillId="0" borderId="0" xfId="1" applyNumberFormat="1" applyFont="1">
      <alignment vertical="center"/>
    </xf>
    <xf numFmtId="0" fontId="14" fillId="0" borderId="1" xfId="1" applyNumberFormat="1" applyFont="1" applyBorder="1" applyAlignment="1">
      <alignment horizontal="left" vertical="center"/>
    </xf>
    <xf numFmtId="0" fontId="14" fillId="0" borderId="1" xfId="1" applyNumberFormat="1" applyFont="1" applyBorder="1" applyAlignment="1">
      <alignment horizontal="left" vertical="center"/>
    </xf>
    <xf numFmtId="0" fontId="14" fillId="0" borderId="0" xfId="1" applyNumberFormat="1" applyFont="1" applyBorder="1" applyAlignment="1">
      <alignment horizontal="left" vertical="center"/>
    </xf>
    <xf numFmtId="0" fontId="14" fillId="0" borderId="17" xfId="1" applyNumberFormat="1" applyFont="1" applyBorder="1" applyAlignment="1">
      <alignment horizontal="left" vertical="center"/>
    </xf>
    <xf numFmtId="0" fontId="14" fillId="0" borderId="18" xfId="1" applyNumberFormat="1" applyFont="1" applyBorder="1" applyAlignment="1">
      <alignment horizontal="left" vertical="center"/>
    </xf>
    <xf numFmtId="0" fontId="5" fillId="0" borderId="28" xfId="1" applyBorder="1">
      <alignment vertical="center"/>
    </xf>
    <xf numFmtId="0" fontId="5" fillId="0" borderId="29" xfId="1" applyBorder="1">
      <alignment vertical="center"/>
    </xf>
    <xf numFmtId="0" fontId="2" fillId="0" borderId="9" xfId="1" quotePrefix="1" applyFont="1" applyBorder="1" applyAlignment="1">
      <alignment horizontal="left" vertical="center"/>
    </xf>
    <xf numFmtId="0" fontId="2" fillId="0" borderId="18" xfId="1" quotePrefix="1" applyFont="1" applyBorder="1" applyAlignment="1">
      <alignment horizontal="left" vertical="center"/>
    </xf>
    <xf numFmtId="0" fontId="2" fillId="0" borderId="24" xfId="1" quotePrefix="1" applyFont="1" applyBorder="1" applyAlignment="1">
      <alignment horizontal="left" vertical="center"/>
    </xf>
    <xf numFmtId="0" fontId="2" fillId="0" borderId="26" xfId="1" quotePrefix="1" applyFont="1" applyBorder="1" applyAlignment="1">
      <alignment horizontal="left" vertical="center"/>
    </xf>
    <xf numFmtId="0" fontId="2" fillId="0" borderId="26" xfId="1" applyFont="1" applyBorder="1" applyAlignment="1">
      <alignment horizontal="left" vertical="center"/>
    </xf>
    <xf numFmtId="0" fontId="2" fillId="0" borderId="0" xfId="1" quotePrefix="1" applyFont="1" applyBorder="1" applyAlignment="1">
      <alignment horizontal="left" vertical="center"/>
    </xf>
    <xf numFmtId="0" fontId="5" fillId="0" borderId="27" xfId="1" applyBorder="1">
      <alignment vertical="center"/>
    </xf>
    <xf numFmtId="0" fontId="2" fillId="0" borderId="20" xfId="1" quotePrefix="1" applyFont="1" applyBorder="1" applyAlignment="1">
      <alignment horizontal="left" vertical="center"/>
    </xf>
    <xf numFmtId="0" fontId="2" fillId="0" borderId="22" xfId="1" quotePrefix="1" applyFont="1" applyBorder="1" applyAlignment="1">
      <alignment horizontal="left" vertical="center"/>
    </xf>
    <xf numFmtId="0" fontId="5" fillId="0" borderId="30" xfId="1" applyBorder="1">
      <alignment vertical="center"/>
    </xf>
    <xf numFmtId="0" fontId="2" fillId="0" borderId="10" xfId="1" applyFont="1" applyBorder="1" applyAlignment="1">
      <alignment vertical="center"/>
    </xf>
    <xf numFmtId="0" fontId="2" fillId="0" borderId="0" xfId="1" quotePrefix="1" applyFont="1" applyBorder="1" applyAlignment="1">
      <alignment vertical="center"/>
    </xf>
    <xf numFmtId="0" fontId="14" fillId="0" borderId="6" xfId="1" applyNumberFormat="1" applyFont="1" applyBorder="1" applyAlignment="1">
      <alignment horizontal="center" vertical="center"/>
    </xf>
    <xf numFmtId="0" fontId="14" fillId="0" borderId="6" xfId="1" applyNumberFormat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12" xfId="1" applyFont="1" applyBorder="1">
      <alignment vertical="center"/>
    </xf>
    <xf numFmtId="0" fontId="2" fillId="0" borderId="13" xfId="1" applyNumberFormat="1" applyFont="1" applyBorder="1">
      <alignment vertical="center"/>
    </xf>
    <xf numFmtId="0" fontId="2" fillId="0" borderId="11" xfId="1" applyNumberFormat="1" applyFont="1" applyBorder="1">
      <alignment vertical="center"/>
    </xf>
    <xf numFmtId="0" fontId="2" fillId="0" borderId="0" xfId="1" applyNumberFormat="1" applyFont="1" applyBorder="1">
      <alignment vertical="center"/>
    </xf>
    <xf numFmtId="0" fontId="2" fillId="0" borderId="19" xfId="1" applyNumberFormat="1" applyFont="1" applyBorder="1">
      <alignment vertical="center"/>
    </xf>
    <xf numFmtId="0" fontId="14" fillId="0" borderId="0" xfId="1" applyNumberFormat="1" applyFont="1" applyBorder="1">
      <alignment vertical="center"/>
    </xf>
    <xf numFmtId="0" fontId="2" fillId="0" borderId="14" xfId="1" applyFont="1" applyBorder="1">
      <alignment vertical="center"/>
    </xf>
    <xf numFmtId="0" fontId="2" fillId="0" borderId="10" xfId="1" applyNumberFormat="1" applyFont="1" applyBorder="1">
      <alignment vertical="center"/>
    </xf>
    <xf numFmtId="0" fontId="2" fillId="0" borderId="7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18" fillId="0" borderId="0" xfId="1" applyNumberFormat="1" applyFont="1" applyAlignment="1">
      <alignment vertical="center"/>
    </xf>
    <xf numFmtId="0" fontId="18" fillId="0" borderId="0" xfId="1" applyFont="1">
      <alignment vertical="center"/>
    </xf>
    <xf numFmtId="0" fontId="19" fillId="0" borderId="0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0" xfId="1" applyFont="1" applyBorder="1">
      <alignment vertical="center"/>
    </xf>
    <xf numFmtId="0" fontId="18" fillId="0" borderId="0" xfId="1" applyNumberFormat="1" applyFont="1" applyBorder="1">
      <alignment vertical="center"/>
    </xf>
    <xf numFmtId="0" fontId="19" fillId="0" borderId="0" xfId="1" applyNumberFormat="1" applyFont="1" applyBorder="1">
      <alignment vertical="center"/>
    </xf>
    <xf numFmtId="0" fontId="19" fillId="0" borderId="0" xfId="1" quotePrefix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0" xfId="1" applyFont="1">
      <alignment vertical="center"/>
    </xf>
    <xf numFmtId="0" fontId="18" fillId="0" borderId="0" xfId="1" applyNumberFormat="1" applyFont="1">
      <alignment vertical="center"/>
    </xf>
    <xf numFmtId="0" fontId="19" fillId="0" borderId="0" xfId="1" applyNumberFormat="1" applyFont="1">
      <alignment vertical="center"/>
    </xf>
    <xf numFmtId="0" fontId="2" fillId="0" borderId="8" xfId="1" applyFont="1" applyBorder="1">
      <alignment vertical="center"/>
    </xf>
    <xf numFmtId="0" fontId="2" fillId="0" borderId="8" xfId="1" quotePrefix="1" applyFont="1" applyBorder="1" applyAlignment="1">
      <alignment vertical="center"/>
    </xf>
  </cellXfs>
  <cellStyles count="2">
    <cellStyle name="標準" xfId="0" builtinId="0"/>
    <cellStyle name="標準_ワークシート書式" xfId="1"/>
  </cellStyles>
  <dxfs count="180">
    <dxf>
      <font>
        <color theme="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theme="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theme="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theme="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theme="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theme="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/>
      </font>
    </dxf>
    <dxf>
      <font>
        <color theme="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169545</xdr:colOff>
      <xdr:row>15</xdr:row>
      <xdr:rowOff>22860</xdr:rowOff>
    </xdr:from>
    <xdr:to>
      <xdr:col>12</xdr:col>
      <xdr:colOff>76441</xdr:colOff>
      <xdr:row>15</xdr:row>
      <xdr:rowOff>237268</xdr:rowOff>
    </xdr:to>
    <xdr:sp macro="" textlink="">
      <xdr:nvSpPr>
        <xdr:cNvPr id="2" name="フリーフォーム 1"/>
        <xdr:cNvSpPr/>
      </xdr:nvSpPr>
      <xdr:spPr>
        <a:xfrm>
          <a:off x="598170" y="4852035"/>
          <a:ext cx="1192771" cy="214408"/>
        </a:xfrm>
        <a:custGeom>
          <a:avLst/>
          <a:gdLst>
            <a:gd name="connsiteX0" fmla="*/ 944880 w 950836"/>
            <a:gd name="connsiteY0" fmla="*/ 0 h 214408"/>
            <a:gd name="connsiteX1" fmla="*/ 922020 w 950836"/>
            <a:gd name="connsiteY1" fmla="*/ 83820 h 214408"/>
            <a:gd name="connsiteX2" fmla="*/ 914400 w 950836"/>
            <a:gd name="connsiteY2" fmla="*/ 106680 h 214408"/>
            <a:gd name="connsiteX3" fmla="*/ 838200 w 950836"/>
            <a:gd name="connsiteY3" fmla="*/ 152400 h 214408"/>
            <a:gd name="connsiteX4" fmla="*/ 815340 w 950836"/>
            <a:gd name="connsiteY4" fmla="*/ 160020 h 214408"/>
            <a:gd name="connsiteX5" fmla="*/ 708660 w 950836"/>
            <a:gd name="connsiteY5" fmla="*/ 152400 h 214408"/>
            <a:gd name="connsiteX6" fmla="*/ 685800 w 950836"/>
            <a:gd name="connsiteY6" fmla="*/ 144780 h 214408"/>
            <a:gd name="connsiteX7" fmla="*/ 678180 w 950836"/>
            <a:gd name="connsiteY7" fmla="*/ 106680 h 214408"/>
            <a:gd name="connsiteX8" fmla="*/ 662940 w 950836"/>
            <a:gd name="connsiteY8" fmla="*/ 60960 h 214408"/>
            <a:gd name="connsiteX9" fmla="*/ 655320 w 950836"/>
            <a:gd name="connsiteY9" fmla="*/ 30480 h 214408"/>
            <a:gd name="connsiteX10" fmla="*/ 624840 w 950836"/>
            <a:gd name="connsiteY10" fmla="*/ 76200 h 214408"/>
            <a:gd name="connsiteX11" fmla="*/ 601980 w 950836"/>
            <a:gd name="connsiteY11" fmla="*/ 121920 h 214408"/>
            <a:gd name="connsiteX12" fmla="*/ 556260 w 950836"/>
            <a:gd name="connsiteY12" fmla="*/ 152400 h 214408"/>
            <a:gd name="connsiteX13" fmla="*/ 533400 w 950836"/>
            <a:gd name="connsiteY13" fmla="*/ 167640 h 214408"/>
            <a:gd name="connsiteX14" fmla="*/ 510540 w 950836"/>
            <a:gd name="connsiteY14" fmla="*/ 182880 h 214408"/>
            <a:gd name="connsiteX15" fmla="*/ 457200 w 950836"/>
            <a:gd name="connsiteY15" fmla="*/ 198120 h 214408"/>
            <a:gd name="connsiteX16" fmla="*/ 381000 w 950836"/>
            <a:gd name="connsiteY16" fmla="*/ 190500 h 214408"/>
            <a:gd name="connsiteX17" fmla="*/ 358140 w 950836"/>
            <a:gd name="connsiteY17" fmla="*/ 167640 h 214408"/>
            <a:gd name="connsiteX18" fmla="*/ 350520 w 950836"/>
            <a:gd name="connsiteY18" fmla="*/ 60960 h 214408"/>
            <a:gd name="connsiteX19" fmla="*/ 342900 w 950836"/>
            <a:gd name="connsiteY19" fmla="*/ 38100 h 214408"/>
            <a:gd name="connsiteX20" fmla="*/ 327660 w 950836"/>
            <a:gd name="connsiteY20" fmla="*/ 83820 h 214408"/>
            <a:gd name="connsiteX21" fmla="*/ 320040 w 950836"/>
            <a:gd name="connsiteY21" fmla="*/ 106680 h 214408"/>
            <a:gd name="connsiteX22" fmla="*/ 297180 w 950836"/>
            <a:gd name="connsiteY22" fmla="*/ 121920 h 214408"/>
            <a:gd name="connsiteX23" fmla="*/ 266700 w 950836"/>
            <a:gd name="connsiteY23" fmla="*/ 160020 h 214408"/>
            <a:gd name="connsiteX24" fmla="*/ 251460 w 950836"/>
            <a:gd name="connsiteY24" fmla="*/ 182880 h 214408"/>
            <a:gd name="connsiteX25" fmla="*/ 228600 w 950836"/>
            <a:gd name="connsiteY25" fmla="*/ 190500 h 214408"/>
            <a:gd name="connsiteX26" fmla="*/ 167640 w 950836"/>
            <a:gd name="connsiteY26" fmla="*/ 213360 h 214408"/>
            <a:gd name="connsiteX27" fmla="*/ 91440 w 950836"/>
            <a:gd name="connsiteY27" fmla="*/ 205740 h 214408"/>
            <a:gd name="connsiteX28" fmla="*/ 68580 w 950836"/>
            <a:gd name="connsiteY28" fmla="*/ 182880 h 214408"/>
            <a:gd name="connsiteX29" fmla="*/ 53340 w 950836"/>
            <a:gd name="connsiteY29" fmla="*/ 99060 h 214408"/>
            <a:gd name="connsiteX30" fmla="*/ 0 w 950836"/>
            <a:gd name="connsiteY30" fmla="*/ 137160 h 2144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</a:cxnLst>
          <a:rect l="l" t="t" r="r" b="b"/>
          <a:pathLst>
            <a:path w="950836" h="214408">
              <a:moveTo>
                <a:pt x="944880" y="0"/>
              </a:moveTo>
              <a:cubicBezTo>
                <a:pt x="931168" y="109699"/>
                <a:pt x="950836" y="26188"/>
                <a:pt x="922020" y="83820"/>
              </a:cubicBezTo>
              <a:cubicBezTo>
                <a:pt x="918428" y="91004"/>
                <a:pt x="920080" y="101000"/>
                <a:pt x="914400" y="106680"/>
              </a:cubicBezTo>
              <a:cubicBezTo>
                <a:pt x="900857" y="120223"/>
                <a:pt x="859245" y="143381"/>
                <a:pt x="838200" y="152400"/>
              </a:cubicBezTo>
              <a:cubicBezTo>
                <a:pt x="830817" y="155564"/>
                <a:pt x="822960" y="157480"/>
                <a:pt x="815340" y="160020"/>
              </a:cubicBezTo>
              <a:cubicBezTo>
                <a:pt x="779780" y="157480"/>
                <a:pt x="744066" y="156565"/>
                <a:pt x="708660" y="152400"/>
              </a:cubicBezTo>
              <a:cubicBezTo>
                <a:pt x="700683" y="151462"/>
                <a:pt x="690255" y="151463"/>
                <a:pt x="685800" y="144780"/>
              </a:cubicBezTo>
              <a:cubicBezTo>
                <a:pt x="678616" y="134004"/>
                <a:pt x="681588" y="119175"/>
                <a:pt x="678180" y="106680"/>
              </a:cubicBezTo>
              <a:cubicBezTo>
                <a:pt x="673953" y="91182"/>
                <a:pt x="666836" y="76545"/>
                <a:pt x="662940" y="60960"/>
              </a:cubicBezTo>
              <a:lnTo>
                <a:pt x="655320" y="30480"/>
              </a:lnTo>
              <a:cubicBezTo>
                <a:pt x="645160" y="45720"/>
                <a:pt x="630632" y="58824"/>
                <a:pt x="624840" y="76200"/>
              </a:cubicBezTo>
              <a:cubicBezTo>
                <a:pt x="619405" y="92506"/>
                <a:pt x="615883" y="109755"/>
                <a:pt x="601980" y="121920"/>
              </a:cubicBezTo>
              <a:cubicBezTo>
                <a:pt x="588196" y="133981"/>
                <a:pt x="571500" y="142240"/>
                <a:pt x="556260" y="152400"/>
              </a:cubicBezTo>
              <a:lnTo>
                <a:pt x="533400" y="167640"/>
              </a:lnTo>
              <a:cubicBezTo>
                <a:pt x="525780" y="172720"/>
                <a:pt x="519425" y="180659"/>
                <a:pt x="510540" y="182880"/>
              </a:cubicBezTo>
              <a:cubicBezTo>
                <a:pt x="472268" y="192448"/>
                <a:pt x="489995" y="187188"/>
                <a:pt x="457200" y="198120"/>
              </a:cubicBezTo>
              <a:cubicBezTo>
                <a:pt x="431800" y="195580"/>
                <a:pt x="405398" y="198007"/>
                <a:pt x="381000" y="190500"/>
              </a:cubicBezTo>
              <a:cubicBezTo>
                <a:pt x="370700" y="187331"/>
                <a:pt x="360608" y="178130"/>
                <a:pt x="358140" y="167640"/>
              </a:cubicBezTo>
              <a:cubicBezTo>
                <a:pt x="349975" y="132937"/>
                <a:pt x="354685" y="96366"/>
                <a:pt x="350520" y="60960"/>
              </a:cubicBezTo>
              <a:cubicBezTo>
                <a:pt x="349582" y="52983"/>
                <a:pt x="345440" y="45720"/>
                <a:pt x="342900" y="38100"/>
              </a:cubicBezTo>
              <a:lnTo>
                <a:pt x="327660" y="83820"/>
              </a:lnTo>
              <a:cubicBezTo>
                <a:pt x="325120" y="91440"/>
                <a:pt x="326723" y="102225"/>
                <a:pt x="320040" y="106680"/>
              </a:cubicBezTo>
              <a:lnTo>
                <a:pt x="297180" y="121920"/>
              </a:lnTo>
              <a:cubicBezTo>
                <a:pt x="282345" y="166424"/>
                <a:pt x="301167" y="125553"/>
                <a:pt x="266700" y="160020"/>
              </a:cubicBezTo>
              <a:cubicBezTo>
                <a:pt x="260224" y="166496"/>
                <a:pt x="258611" y="177159"/>
                <a:pt x="251460" y="182880"/>
              </a:cubicBezTo>
              <a:cubicBezTo>
                <a:pt x="245188" y="187898"/>
                <a:pt x="235983" y="187336"/>
                <a:pt x="228600" y="190500"/>
              </a:cubicBezTo>
              <a:cubicBezTo>
                <a:pt x="172814" y="214408"/>
                <a:pt x="223835" y="199311"/>
                <a:pt x="167640" y="213360"/>
              </a:cubicBezTo>
              <a:cubicBezTo>
                <a:pt x="142240" y="210820"/>
                <a:pt x="115838" y="213247"/>
                <a:pt x="91440" y="205740"/>
              </a:cubicBezTo>
              <a:cubicBezTo>
                <a:pt x="81140" y="202571"/>
                <a:pt x="73927" y="192236"/>
                <a:pt x="68580" y="182880"/>
              </a:cubicBezTo>
              <a:cubicBezTo>
                <a:pt x="61737" y="170904"/>
                <a:pt x="53639" y="101151"/>
                <a:pt x="53340" y="99060"/>
              </a:cubicBezTo>
              <a:cubicBezTo>
                <a:pt x="4631" y="131533"/>
                <a:pt x="20572" y="116588"/>
                <a:pt x="0" y="137160"/>
              </a:cubicBezTo>
            </a:path>
          </a:pathLst>
        </a:cu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15240</xdr:colOff>
      <xdr:row>15</xdr:row>
      <xdr:rowOff>121920</xdr:rowOff>
    </xdr:from>
    <xdr:to>
      <xdr:col>7</xdr:col>
      <xdr:colOff>635</xdr:colOff>
      <xdr:row>15</xdr:row>
      <xdr:rowOff>129540</xdr:rowOff>
    </xdr:to>
    <xdr:cxnSp macro="">
      <xdr:nvCxnSpPr>
        <xdr:cNvPr id="3" name="直線コネクタ 2"/>
        <xdr:cNvCxnSpPr>
          <a:stCxn id="2" idx="29"/>
        </xdr:cNvCxnSpPr>
      </xdr:nvCxnSpPr>
      <xdr:spPr>
        <a:xfrm>
          <a:off x="701040" y="4951095"/>
          <a:ext cx="71120" cy="7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169545</xdr:colOff>
      <xdr:row>8</xdr:row>
      <xdr:rowOff>22860</xdr:rowOff>
    </xdr:from>
    <xdr:to>
      <xdr:col>12</xdr:col>
      <xdr:colOff>76441</xdr:colOff>
      <xdr:row>8</xdr:row>
      <xdr:rowOff>237268</xdr:rowOff>
    </xdr:to>
    <xdr:sp macro="" textlink="">
      <xdr:nvSpPr>
        <xdr:cNvPr id="4" name="フリーフォーム 3"/>
        <xdr:cNvSpPr/>
      </xdr:nvSpPr>
      <xdr:spPr>
        <a:xfrm>
          <a:off x="525780" y="4823460"/>
          <a:ext cx="950836" cy="214408"/>
        </a:xfrm>
        <a:custGeom>
          <a:avLst/>
          <a:gdLst>
            <a:gd name="connsiteX0" fmla="*/ 944880 w 950836"/>
            <a:gd name="connsiteY0" fmla="*/ 0 h 214408"/>
            <a:gd name="connsiteX1" fmla="*/ 922020 w 950836"/>
            <a:gd name="connsiteY1" fmla="*/ 83820 h 214408"/>
            <a:gd name="connsiteX2" fmla="*/ 914400 w 950836"/>
            <a:gd name="connsiteY2" fmla="*/ 106680 h 214408"/>
            <a:gd name="connsiteX3" fmla="*/ 838200 w 950836"/>
            <a:gd name="connsiteY3" fmla="*/ 152400 h 214408"/>
            <a:gd name="connsiteX4" fmla="*/ 815340 w 950836"/>
            <a:gd name="connsiteY4" fmla="*/ 160020 h 214408"/>
            <a:gd name="connsiteX5" fmla="*/ 708660 w 950836"/>
            <a:gd name="connsiteY5" fmla="*/ 152400 h 214408"/>
            <a:gd name="connsiteX6" fmla="*/ 685800 w 950836"/>
            <a:gd name="connsiteY6" fmla="*/ 144780 h 214408"/>
            <a:gd name="connsiteX7" fmla="*/ 678180 w 950836"/>
            <a:gd name="connsiteY7" fmla="*/ 106680 h 214408"/>
            <a:gd name="connsiteX8" fmla="*/ 662940 w 950836"/>
            <a:gd name="connsiteY8" fmla="*/ 60960 h 214408"/>
            <a:gd name="connsiteX9" fmla="*/ 655320 w 950836"/>
            <a:gd name="connsiteY9" fmla="*/ 30480 h 214408"/>
            <a:gd name="connsiteX10" fmla="*/ 624840 w 950836"/>
            <a:gd name="connsiteY10" fmla="*/ 76200 h 214408"/>
            <a:gd name="connsiteX11" fmla="*/ 601980 w 950836"/>
            <a:gd name="connsiteY11" fmla="*/ 121920 h 214408"/>
            <a:gd name="connsiteX12" fmla="*/ 556260 w 950836"/>
            <a:gd name="connsiteY12" fmla="*/ 152400 h 214408"/>
            <a:gd name="connsiteX13" fmla="*/ 533400 w 950836"/>
            <a:gd name="connsiteY13" fmla="*/ 167640 h 214408"/>
            <a:gd name="connsiteX14" fmla="*/ 510540 w 950836"/>
            <a:gd name="connsiteY14" fmla="*/ 182880 h 214408"/>
            <a:gd name="connsiteX15" fmla="*/ 457200 w 950836"/>
            <a:gd name="connsiteY15" fmla="*/ 198120 h 214408"/>
            <a:gd name="connsiteX16" fmla="*/ 381000 w 950836"/>
            <a:gd name="connsiteY16" fmla="*/ 190500 h 214408"/>
            <a:gd name="connsiteX17" fmla="*/ 358140 w 950836"/>
            <a:gd name="connsiteY17" fmla="*/ 167640 h 214408"/>
            <a:gd name="connsiteX18" fmla="*/ 350520 w 950836"/>
            <a:gd name="connsiteY18" fmla="*/ 60960 h 214408"/>
            <a:gd name="connsiteX19" fmla="*/ 342900 w 950836"/>
            <a:gd name="connsiteY19" fmla="*/ 38100 h 214408"/>
            <a:gd name="connsiteX20" fmla="*/ 327660 w 950836"/>
            <a:gd name="connsiteY20" fmla="*/ 83820 h 214408"/>
            <a:gd name="connsiteX21" fmla="*/ 320040 w 950836"/>
            <a:gd name="connsiteY21" fmla="*/ 106680 h 214408"/>
            <a:gd name="connsiteX22" fmla="*/ 297180 w 950836"/>
            <a:gd name="connsiteY22" fmla="*/ 121920 h 214408"/>
            <a:gd name="connsiteX23" fmla="*/ 266700 w 950836"/>
            <a:gd name="connsiteY23" fmla="*/ 160020 h 214408"/>
            <a:gd name="connsiteX24" fmla="*/ 251460 w 950836"/>
            <a:gd name="connsiteY24" fmla="*/ 182880 h 214408"/>
            <a:gd name="connsiteX25" fmla="*/ 228600 w 950836"/>
            <a:gd name="connsiteY25" fmla="*/ 190500 h 214408"/>
            <a:gd name="connsiteX26" fmla="*/ 167640 w 950836"/>
            <a:gd name="connsiteY26" fmla="*/ 213360 h 214408"/>
            <a:gd name="connsiteX27" fmla="*/ 91440 w 950836"/>
            <a:gd name="connsiteY27" fmla="*/ 205740 h 214408"/>
            <a:gd name="connsiteX28" fmla="*/ 68580 w 950836"/>
            <a:gd name="connsiteY28" fmla="*/ 182880 h 214408"/>
            <a:gd name="connsiteX29" fmla="*/ 53340 w 950836"/>
            <a:gd name="connsiteY29" fmla="*/ 99060 h 214408"/>
            <a:gd name="connsiteX30" fmla="*/ 0 w 950836"/>
            <a:gd name="connsiteY30" fmla="*/ 137160 h 2144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</a:cxnLst>
          <a:rect l="l" t="t" r="r" b="b"/>
          <a:pathLst>
            <a:path w="950836" h="214408">
              <a:moveTo>
                <a:pt x="944880" y="0"/>
              </a:moveTo>
              <a:cubicBezTo>
                <a:pt x="931168" y="109699"/>
                <a:pt x="950836" y="26188"/>
                <a:pt x="922020" y="83820"/>
              </a:cubicBezTo>
              <a:cubicBezTo>
                <a:pt x="918428" y="91004"/>
                <a:pt x="920080" y="101000"/>
                <a:pt x="914400" y="106680"/>
              </a:cubicBezTo>
              <a:cubicBezTo>
                <a:pt x="900857" y="120223"/>
                <a:pt x="859245" y="143381"/>
                <a:pt x="838200" y="152400"/>
              </a:cubicBezTo>
              <a:cubicBezTo>
                <a:pt x="830817" y="155564"/>
                <a:pt x="822960" y="157480"/>
                <a:pt x="815340" y="160020"/>
              </a:cubicBezTo>
              <a:cubicBezTo>
                <a:pt x="779780" y="157480"/>
                <a:pt x="744066" y="156565"/>
                <a:pt x="708660" y="152400"/>
              </a:cubicBezTo>
              <a:cubicBezTo>
                <a:pt x="700683" y="151462"/>
                <a:pt x="690255" y="151463"/>
                <a:pt x="685800" y="144780"/>
              </a:cubicBezTo>
              <a:cubicBezTo>
                <a:pt x="678616" y="134004"/>
                <a:pt x="681588" y="119175"/>
                <a:pt x="678180" y="106680"/>
              </a:cubicBezTo>
              <a:cubicBezTo>
                <a:pt x="673953" y="91182"/>
                <a:pt x="666836" y="76545"/>
                <a:pt x="662940" y="60960"/>
              </a:cubicBezTo>
              <a:lnTo>
                <a:pt x="655320" y="30480"/>
              </a:lnTo>
              <a:cubicBezTo>
                <a:pt x="645160" y="45720"/>
                <a:pt x="630632" y="58824"/>
                <a:pt x="624840" y="76200"/>
              </a:cubicBezTo>
              <a:cubicBezTo>
                <a:pt x="619405" y="92506"/>
                <a:pt x="615883" y="109755"/>
                <a:pt x="601980" y="121920"/>
              </a:cubicBezTo>
              <a:cubicBezTo>
                <a:pt x="588196" y="133981"/>
                <a:pt x="571500" y="142240"/>
                <a:pt x="556260" y="152400"/>
              </a:cubicBezTo>
              <a:lnTo>
                <a:pt x="533400" y="167640"/>
              </a:lnTo>
              <a:cubicBezTo>
                <a:pt x="525780" y="172720"/>
                <a:pt x="519425" y="180659"/>
                <a:pt x="510540" y="182880"/>
              </a:cubicBezTo>
              <a:cubicBezTo>
                <a:pt x="472268" y="192448"/>
                <a:pt x="489995" y="187188"/>
                <a:pt x="457200" y="198120"/>
              </a:cubicBezTo>
              <a:cubicBezTo>
                <a:pt x="431800" y="195580"/>
                <a:pt x="405398" y="198007"/>
                <a:pt x="381000" y="190500"/>
              </a:cubicBezTo>
              <a:cubicBezTo>
                <a:pt x="370700" y="187331"/>
                <a:pt x="360608" y="178130"/>
                <a:pt x="358140" y="167640"/>
              </a:cubicBezTo>
              <a:cubicBezTo>
                <a:pt x="349975" y="132937"/>
                <a:pt x="354685" y="96366"/>
                <a:pt x="350520" y="60960"/>
              </a:cubicBezTo>
              <a:cubicBezTo>
                <a:pt x="349582" y="52983"/>
                <a:pt x="345440" y="45720"/>
                <a:pt x="342900" y="38100"/>
              </a:cubicBezTo>
              <a:lnTo>
                <a:pt x="327660" y="83820"/>
              </a:lnTo>
              <a:cubicBezTo>
                <a:pt x="325120" y="91440"/>
                <a:pt x="326723" y="102225"/>
                <a:pt x="320040" y="106680"/>
              </a:cubicBezTo>
              <a:lnTo>
                <a:pt x="297180" y="121920"/>
              </a:lnTo>
              <a:cubicBezTo>
                <a:pt x="282345" y="166424"/>
                <a:pt x="301167" y="125553"/>
                <a:pt x="266700" y="160020"/>
              </a:cubicBezTo>
              <a:cubicBezTo>
                <a:pt x="260224" y="166496"/>
                <a:pt x="258611" y="177159"/>
                <a:pt x="251460" y="182880"/>
              </a:cubicBezTo>
              <a:cubicBezTo>
                <a:pt x="245188" y="187898"/>
                <a:pt x="235983" y="187336"/>
                <a:pt x="228600" y="190500"/>
              </a:cubicBezTo>
              <a:cubicBezTo>
                <a:pt x="172814" y="214408"/>
                <a:pt x="223835" y="199311"/>
                <a:pt x="167640" y="213360"/>
              </a:cubicBezTo>
              <a:cubicBezTo>
                <a:pt x="142240" y="210820"/>
                <a:pt x="115838" y="213247"/>
                <a:pt x="91440" y="205740"/>
              </a:cubicBezTo>
              <a:cubicBezTo>
                <a:pt x="81140" y="202571"/>
                <a:pt x="73927" y="192236"/>
                <a:pt x="68580" y="182880"/>
              </a:cubicBezTo>
              <a:cubicBezTo>
                <a:pt x="61737" y="170904"/>
                <a:pt x="53639" y="101151"/>
                <a:pt x="53340" y="99060"/>
              </a:cubicBezTo>
              <a:cubicBezTo>
                <a:pt x="4631" y="131533"/>
                <a:pt x="20572" y="116588"/>
                <a:pt x="0" y="137160"/>
              </a:cubicBezTo>
            </a:path>
          </a:pathLst>
        </a:cu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15240</xdr:colOff>
      <xdr:row>8</xdr:row>
      <xdr:rowOff>121920</xdr:rowOff>
    </xdr:from>
    <xdr:to>
      <xdr:col>7</xdr:col>
      <xdr:colOff>635</xdr:colOff>
      <xdr:row>8</xdr:row>
      <xdr:rowOff>129540</xdr:rowOff>
    </xdr:to>
    <xdr:cxnSp macro="">
      <xdr:nvCxnSpPr>
        <xdr:cNvPr id="5" name="直線コネクタ 4"/>
        <xdr:cNvCxnSpPr>
          <a:stCxn id="4" idx="29"/>
        </xdr:cNvCxnSpPr>
      </xdr:nvCxnSpPr>
      <xdr:spPr>
        <a:xfrm>
          <a:off x="579120" y="4922520"/>
          <a:ext cx="60960" cy="7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169545</xdr:colOff>
      <xdr:row>8</xdr:row>
      <xdr:rowOff>22860</xdr:rowOff>
    </xdr:from>
    <xdr:to>
      <xdr:col>27</xdr:col>
      <xdr:colOff>76441</xdr:colOff>
      <xdr:row>8</xdr:row>
      <xdr:rowOff>237268</xdr:rowOff>
    </xdr:to>
    <xdr:sp macro="" textlink="">
      <xdr:nvSpPr>
        <xdr:cNvPr id="6" name="フリーフォーム 5"/>
        <xdr:cNvSpPr/>
      </xdr:nvSpPr>
      <xdr:spPr>
        <a:xfrm>
          <a:off x="525780" y="2522220"/>
          <a:ext cx="950836" cy="214408"/>
        </a:xfrm>
        <a:custGeom>
          <a:avLst/>
          <a:gdLst>
            <a:gd name="connsiteX0" fmla="*/ 944880 w 950836"/>
            <a:gd name="connsiteY0" fmla="*/ 0 h 214408"/>
            <a:gd name="connsiteX1" fmla="*/ 922020 w 950836"/>
            <a:gd name="connsiteY1" fmla="*/ 83820 h 214408"/>
            <a:gd name="connsiteX2" fmla="*/ 914400 w 950836"/>
            <a:gd name="connsiteY2" fmla="*/ 106680 h 214408"/>
            <a:gd name="connsiteX3" fmla="*/ 838200 w 950836"/>
            <a:gd name="connsiteY3" fmla="*/ 152400 h 214408"/>
            <a:gd name="connsiteX4" fmla="*/ 815340 w 950836"/>
            <a:gd name="connsiteY4" fmla="*/ 160020 h 214408"/>
            <a:gd name="connsiteX5" fmla="*/ 708660 w 950836"/>
            <a:gd name="connsiteY5" fmla="*/ 152400 h 214408"/>
            <a:gd name="connsiteX6" fmla="*/ 685800 w 950836"/>
            <a:gd name="connsiteY6" fmla="*/ 144780 h 214408"/>
            <a:gd name="connsiteX7" fmla="*/ 678180 w 950836"/>
            <a:gd name="connsiteY7" fmla="*/ 106680 h 214408"/>
            <a:gd name="connsiteX8" fmla="*/ 662940 w 950836"/>
            <a:gd name="connsiteY8" fmla="*/ 60960 h 214408"/>
            <a:gd name="connsiteX9" fmla="*/ 655320 w 950836"/>
            <a:gd name="connsiteY9" fmla="*/ 30480 h 214408"/>
            <a:gd name="connsiteX10" fmla="*/ 624840 w 950836"/>
            <a:gd name="connsiteY10" fmla="*/ 76200 h 214408"/>
            <a:gd name="connsiteX11" fmla="*/ 601980 w 950836"/>
            <a:gd name="connsiteY11" fmla="*/ 121920 h 214408"/>
            <a:gd name="connsiteX12" fmla="*/ 556260 w 950836"/>
            <a:gd name="connsiteY12" fmla="*/ 152400 h 214408"/>
            <a:gd name="connsiteX13" fmla="*/ 533400 w 950836"/>
            <a:gd name="connsiteY13" fmla="*/ 167640 h 214408"/>
            <a:gd name="connsiteX14" fmla="*/ 510540 w 950836"/>
            <a:gd name="connsiteY14" fmla="*/ 182880 h 214408"/>
            <a:gd name="connsiteX15" fmla="*/ 457200 w 950836"/>
            <a:gd name="connsiteY15" fmla="*/ 198120 h 214408"/>
            <a:gd name="connsiteX16" fmla="*/ 381000 w 950836"/>
            <a:gd name="connsiteY16" fmla="*/ 190500 h 214408"/>
            <a:gd name="connsiteX17" fmla="*/ 358140 w 950836"/>
            <a:gd name="connsiteY17" fmla="*/ 167640 h 214408"/>
            <a:gd name="connsiteX18" fmla="*/ 350520 w 950836"/>
            <a:gd name="connsiteY18" fmla="*/ 60960 h 214408"/>
            <a:gd name="connsiteX19" fmla="*/ 342900 w 950836"/>
            <a:gd name="connsiteY19" fmla="*/ 38100 h 214408"/>
            <a:gd name="connsiteX20" fmla="*/ 327660 w 950836"/>
            <a:gd name="connsiteY20" fmla="*/ 83820 h 214408"/>
            <a:gd name="connsiteX21" fmla="*/ 320040 w 950836"/>
            <a:gd name="connsiteY21" fmla="*/ 106680 h 214408"/>
            <a:gd name="connsiteX22" fmla="*/ 297180 w 950836"/>
            <a:gd name="connsiteY22" fmla="*/ 121920 h 214408"/>
            <a:gd name="connsiteX23" fmla="*/ 266700 w 950836"/>
            <a:gd name="connsiteY23" fmla="*/ 160020 h 214408"/>
            <a:gd name="connsiteX24" fmla="*/ 251460 w 950836"/>
            <a:gd name="connsiteY24" fmla="*/ 182880 h 214408"/>
            <a:gd name="connsiteX25" fmla="*/ 228600 w 950836"/>
            <a:gd name="connsiteY25" fmla="*/ 190500 h 214408"/>
            <a:gd name="connsiteX26" fmla="*/ 167640 w 950836"/>
            <a:gd name="connsiteY26" fmla="*/ 213360 h 214408"/>
            <a:gd name="connsiteX27" fmla="*/ 91440 w 950836"/>
            <a:gd name="connsiteY27" fmla="*/ 205740 h 214408"/>
            <a:gd name="connsiteX28" fmla="*/ 68580 w 950836"/>
            <a:gd name="connsiteY28" fmla="*/ 182880 h 214408"/>
            <a:gd name="connsiteX29" fmla="*/ 53340 w 950836"/>
            <a:gd name="connsiteY29" fmla="*/ 99060 h 214408"/>
            <a:gd name="connsiteX30" fmla="*/ 0 w 950836"/>
            <a:gd name="connsiteY30" fmla="*/ 137160 h 2144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</a:cxnLst>
          <a:rect l="l" t="t" r="r" b="b"/>
          <a:pathLst>
            <a:path w="950836" h="214408">
              <a:moveTo>
                <a:pt x="944880" y="0"/>
              </a:moveTo>
              <a:cubicBezTo>
                <a:pt x="931168" y="109699"/>
                <a:pt x="950836" y="26188"/>
                <a:pt x="922020" y="83820"/>
              </a:cubicBezTo>
              <a:cubicBezTo>
                <a:pt x="918428" y="91004"/>
                <a:pt x="920080" y="101000"/>
                <a:pt x="914400" y="106680"/>
              </a:cubicBezTo>
              <a:cubicBezTo>
                <a:pt x="900857" y="120223"/>
                <a:pt x="859245" y="143381"/>
                <a:pt x="838200" y="152400"/>
              </a:cubicBezTo>
              <a:cubicBezTo>
                <a:pt x="830817" y="155564"/>
                <a:pt x="822960" y="157480"/>
                <a:pt x="815340" y="160020"/>
              </a:cubicBezTo>
              <a:cubicBezTo>
                <a:pt x="779780" y="157480"/>
                <a:pt x="744066" y="156565"/>
                <a:pt x="708660" y="152400"/>
              </a:cubicBezTo>
              <a:cubicBezTo>
                <a:pt x="700683" y="151462"/>
                <a:pt x="690255" y="151463"/>
                <a:pt x="685800" y="144780"/>
              </a:cubicBezTo>
              <a:cubicBezTo>
                <a:pt x="678616" y="134004"/>
                <a:pt x="681588" y="119175"/>
                <a:pt x="678180" y="106680"/>
              </a:cubicBezTo>
              <a:cubicBezTo>
                <a:pt x="673953" y="91182"/>
                <a:pt x="666836" y="76545"/>
                <a:pt x="662940" y="60960"/>
              </a:cubicBezTo>
              <a:lnTo>
                <a:pt x="655320" y="30480"/>
              </a:lnTo>
              <a:cubicBezTo>
                <a:pt x="645160" y="45720"/>
                <a:pt x="630632" y="58824"/>
                <a:pt x="624840" y="76200"/>
              </a:cubicBezTo>
              <a:cubicBezTo>
                <a:pt x="619405" y="92506"/>
                <a:pt x="615883" y="109755"/>
                <a:pt x="601980" y="121920"/>
              </a:cubicBezTo>
              <a:cubicBezTo>
                <a:pt x="588196" y="133981"/>
                <a:pt x="571500" y="142240"/>
                <a:pt x="556260" y="152400"/>
              </a:cubicBezTo>
              <a:lnTo>
                <a:pt x="533400" y="167640"/>
              </a:lnTo>
              <a:cubicBezTo>
                <a:pt x="525780" y="172720"/>
                <a:pt x="519425" y="180659"/>
                <a:pt x="510540" y="182880"/>
              </a:cubicBezTo>
              <a:cubicBezTo>
                <a:pt x="472268" y="192448"/>
                <a:pt x="489995" y="187188"/>
                <a:pt x="457200" y="198120"/>
              </a:cubicBezTo>
              <a:cubicBezTo>
                <a:pt x="431800" y="195580"/>
                <a:pt x="405398" y="198007"/>
                <a:pt x="381000" y="190500"/>
              </a:cubicBezTo>
              <a:cubicBezTo>
                <a:pt x="370700" y="187331"/>
                <a:pt x="360608" y="178130"/>
                <a:pt x="358140" y="167640"/>
              </a:cubicBezTo>
              <a:cubicBezTo>
                <a:pt x="349975" y="132937"/>
                <a:pt x="354685" y="96366"/>
                <a:pt x="350520" y="60960"/>
              </a:cubicBezTo>
              <a:cubicBezTo>
                <a:pt x="349582" y="52983"/>
                <a:pt x="345440" y="45720"/>
                <a:pt x="342900" y="38100"/>
              </a:cubicBezTo>
              <a:lnTo>
                <a:pt x="327660" y="83820"/>
              </a:lnTo>
              <a:cubicBezTo>
                <a:pt x="325120" y="91440"/>
                <a:pt x="326723" y="102225"/>
                <a:pt x="320040" y="106680"/>
              </a:cubicBezTo>
              <a:lnTo>
                <a:pt x="297180" y="121920"/>
              </a:lnTo>
              <a:cubicBezTo>
                <a:pt x="282345" y="166424"/>
                <a:pt x="301167" y="125553"/>
                <a:pt x="266700" y="160020"/>
              </a:cubicBezTo>
              <a:cubicBezTo>
                <a:pt x="260224" y="166496"/>
                <a:pt x="258611" y="177159"/>
                <a:pt x="251460" y="182880"/>
              </a:cubicBezTo>
              <a:cubicBezTo>
                <a:pt x="245188" y="187898"/>
                <a:pt x="235983" y="187336"/>
                <a:pt x="228600" y="190500"/>
              </a:cubicBezTo>
              <a:cubicBezTo>
                <a:pt x="172814" y="214408"/>
                <a:pt x="223835" y="199311"/>
                <a:pt x="167640" y="213360"/>
              </a:cubicBezTo>
              <a:cubicBezTo>
                <a:pt x="142240" y="210820"/>
                <a:pt x="115838" y="213247"/>
                <a:pt x="91440" y="205740"/>
              </a:cubicBezTo>
              <a:cubicBezTo>
                <a:pt x="81140" y="202571"/>
                <a:pt x="73927" y="192236"/>
                <a:pt x="68580" y="182880"/>
              </a:cubicBezTo>
              <a:cubicBezTo>
                <a:pt x="61737" y="170904"/>
                <a:pt x="53639" y="101151"/>
                <a:pt x="53340" y="99060"/>
              </a:cubicBezTo>
              <a:cubicBezTo>
                <a:pt x="4631" y="131533"/>
                <a:pt x="20572" y="116588"/>
                <a:pt x="0" y="137160"/>
              </a:cubicBezTo>
            </a:path>
          </a:pathLst>
        </a:cu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15240</xdr:colOff>
      <xdr:row>8</xdr:row>
      <xdr:rowOff>121920</xdr:rowOff>
    </xdr:from>
    <xdr:to>
      <xdr:col>22</xdr:col>
      <xdr:colOff>635</xdr:colOff>
      <xdr:row>8</xdr:row>
      <xdr:rowOff>129540</xdr:rowOff>
    </xdr:to>
    <xdr:cxnSp macro="">
      <xdr:nvCxnSpPr>
        <xdr:cNvPr id="7" name="直線コネクタ 6"/>
        <xdr:cNvCxnSpPr>
          <a:stCxn id="6" idx="29"/>
        </xdr:cNvCxnSpPr>
      </xdr:nvCxnSpPr>
      <xdr:spPr>
        <a:xfrm>
          <a:off x="579120" y="2621280"/>
          <a:ext cx="60960" cy="7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169545</xdr:colOff>
      <xdr:row>8</xdr:row>
      <xdr:rowOff>22860</xdr:rowOff>
    </xdr:from>
    <xdr:to>
      <xdr:col>12</xdr:col>
      <xdr:colOff>76441</xdr:colOff>
      <xdr:row>8</xdr:row>
      <xdr:rowOff>237268</xdr:rowOff>
    </xdr:to>
    <xdr:sp macro="" textlink="">
      <xdr:nvSpPr>
        <xdr:cNvPr id="2" name="フリーフォーム 1"/>
        <xdr:cNvSpPr/>
      </xdr:nvSpPr>
      <xdr:spPr>
        <a:xfrm>
          <a:off x="998220" y="2522220"/>
          <a:ext cx="950836" cy="214408"/>
        </a:xfrm>
        <a:custGeom>
          <a:avLst/>
          <a:gdLst>
            <a:gd name="connsiteX0" fmla="*/ 944880 w 950836"/>
            <a:gd name="connsiteY0" fmla="*/ 0 h 214408"/>
            <a:gd name="connsiteX1" fmla="*/ 922020 w 950836"/>
            <a:gd name="connsiteY1" fmla="*/ 83820 h 214408"/>
            <a:gd name="connsiteX2" fmla="*/ 914400 w 950836"/>
            <a:gd name="connsiteY2" fmla="*/ 106680 h 214408"/>
            <a:gd name="connsiteX3" fmla="*/ 838200 w 950836"/>
            <a:gd name="connsiteY3" fmla="*/ 152400 h 214408"/>
            <a:gd name="connsiteX4" fmla="*/ 815340 w 950836"/>
            <a:gd name="connsiteY4" fmla="*/ 160020 h 214408"/>
            <a:gd name="connsiteX5" fmla="*/ 708660 w 950836"/>
            <a:gd name="connsiteY5" fmla="*/ 152400 h 214408"/>
            <a:gd name="connsiteX6" fmla="*/ 685800 w 950836"/>
            <a:gd name="connsiteY6" fmla="*/ 144780 h 214408"/>
            <a:gd name="connsiteX7" fmla="*/ 678180 w 950836"/>
            <a:gd name="connsiteY7" fmla="*/ 106680 h 214408"/>
            <a:gd name="connsiteX8" fmla="*/ 662940 w 950836"/>
            <a:gd name="connsiteY8" fmla="*/ 60960 h 214408"/>
            <a:gd name="connsiteX9" fmla="*/ 655320 w 950836"/>
            <a:gd name="connsiteY9" fmla="*/ 30480 h 214408"/>
            <a:gd name="connsiteX10" fmla="*/ 624840 w 950836"/>
            <a:gd name="connsiteY10" fmla="*/ 76200 h 214408"/>
            <a:gd name="connsiteX11" fmla="*/ 601980 w 950836"/>
            <a:gd name="connsiteY11" fmla="*/ 121920 h 214408"/>
            <a:gd name="connsiteX12" fmla="*/ 556260 w 950836"/>
            <a:gd name="connsiteY12" fmla="*/ 152400 h 214408"/>
            <a:gd name="connsiteX13" fmla="*/ 533400 w 950836"/>
            <a:gd name="connsiteY13" fmla="*/ 167640 h 214408"/>
            <a:gd name="connsiteX14" fmla="*/ 510540 w 950836"/>
            <a:gd name="connsiteY14" fmla="*/ 182880 h 214408"/>
            <a:gd name="connsiteX15" fmla="*/ 457200 w 950836"/>
            <a:gd name="connsiteY15" fmla="*/ 198120 h 214408"/>
            <a:gd name="connsiteX16" fmla="*/ 381000 w 950836"/>
            <a:gd name="connsiteY16" fmla="*/ 190500 h 214408"/>
            <a:gd name="connsiteX17" fmla="*/ 358140 w 950836"/>
            <a:gd name="connsiteY17" fmla="*/ 167640 h 214408"/>
            <a:gd name="connsiteX18" fmla="*/ 350520 w 950836"/>
            <a:gd name="connsiteY18" fmla="*/ 60960 h 214408"/>
            <a:gd name="connsiteX19" fmla="*/ 342900 w 950836"/>
            <a:gd name="connsiteY19" fmla="*/ 38100 h 214408"/>
            <a:gd name="connsiteX20" fmla="*/ 327660 w 950836"/>
            <a:gd name="connsiteY20" fmla="*/ 83820 h 214408"/>
            <a:gd name="connsiteX21" fmla="*/ 320040 w 950836"/>
            <a:gd name="connsiteY21" fmla="*/ 106680 h 214408"/>
            <a:gd name="connsiteX22" fmla="*/ 297180 w 950836"/>
            <a:gd name="connsiteY22" fmla="*/ 121920 h 214408"/>
            <a:gd name="connsiteX23" fmla="*/ 266700 w 950836"/>
            <a:gd name="connsiteY23" fmla="*/ 160020 h 214408"/>
            <a:gd name="connsiteX24" fmla="*/ 251460 w 950836"/>
            <a:gd name="connsiteY24" fmla="*/ 182880 h 214408"/>
            <a:gd name="connsiteX25" fmla="*/ 228600 w 950836"/>
            <a:gd name="connsiteY25" fmla="*/ 190500 h 214408"/>
            <a:gd name="connsiteX26" fmla="*/ 167640 w 950836"/>
            <a:gd name="connsiteY26" fmla="*/ 213360 h 214408"/>
            <a:gd name="connsiteX27" fmla="*/ 91440 w 950836"/>
            <a:gd name="connsiteY27" fmla="*/ 205740 h 214408"/>
            <a:gd name="connsiteX28" fmla="*/ 68580 w 950836"/>
            <a:gd name="connsiteY28" fmla="*/ 182880 h 214408"/>
            <a:gd name="connsiteX29" fmla="*/ 53340 w 950836"/>
            <a:gd name="connsiteY29" fmla="*/ 99060 h 214408"/>
            <a:gd name="connsiteX30" fmla="*/ 0 w 950836"/>
            <a:gd name="connsiteY30" fmla="*/ 137160 h 2144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</a:cxnLst>
          <a:rect l="l" t="t" r="r" b="b"/>
          <a:pathLst>
            <a:path w="950836" h="214408">
              <a:moveTo>
                <a:pt x="944880" y="0"/>
              </a:moveTo>
              <a:cubicBezTo>
                <a:pt x="931168" y="109699"/>
                <a:pt x="950836" y="26188"/>
                <a:pt x="922020" y="83820"/>
              </a:cubicBezTo>
              <a:cubicBezTo>
                <a:pt x="918428" y="91004"/>
                <a:pt x="920080" y="101000"/>
                <a:pt x="914400" y="106680"/>
              </a:cubicBezTo>
              <a:cubicBezTo>
                <a:pt x="900857" y="120223"/>
                <a:pt x="859245" y="143381"/>
                <a:pt x="838200" y="152400"/>
              </a:cubicBezTo>
              <a:cubicBezTo>
                <a:pt x="830817" y="155564"/>
                <a:pt x="822960" y="157480"/>
                <a:pt x="815340" y="160020"/>
              </a:cubicBezTo>
              <a:cubicBezTo>
                <a:pt x="779780" y="157480"/>
                <a:pt x="744066" y="156565"/>
                <a:pt x="708660" y="152400"/>
              </a:cubicBezTo>
              <a:cubicBezTo>
                <a:pt x="700683" y="151462"/>
                <a:pt x="690255" y="151463"/>
                <a:pt x="685800" y="144780"/>
              </a:cubicBezTo>
              <a:cubicBezTo>
                <a:pt x="678616" y="134004"/>
                <a:pt x="681588" y="119175"/>
                <a:pt x="678180" y="106680"/>
              </a:cubicBezTo>
              <a:cubicBezTo>
                <a:pt x="673953" y="91182"/>
                <a:pt x="666836" y="76545"/>
                <a:pt x="662940" y="60960"/>
              </a:cubicBezTo>
              <a:lnTo>
                <a:pt x="655320" y="30480"/>
              </a:lnTo>
              <a:cubicBezTo>
                <a:pt x="645160" y="45720"/>
                <a:pt x="630632" y="58824"/>
                <a:pt x="624840" y="76200"/>
              </a:cubicBezTo>
              <a:cubicBezTo>
                <a:pt x="619405" y="92506"/>
                <a:pt x="615883" y="109755"/>
                <a:pt x="601980" y="121920"/>
              </a:cubicBezTo>
              <a:cubicBezTo>
                <a:pt x="588196" y="133981"/>
                <a:pt x="571500" y="142240"/>
                <a:pt x="556260" y="152400"/>
              </a:cubicBezTo>
              <a:lnTo>
                <a:pt x="533400" y="167640"/>
              </a:lnTo>
              <a:cubicBezTo>
                <a:pt x="525780" y="172720"/>
                <a:pt x="519425" y="180659"/>
                <a:pt x="510540" y="182880"/>
              </a:cubicBezTo>
              <a:cubicBezTo>
                <a:pt x="472268" y="192448"/>
                <a:pt x="489995" y="187188"/>
                <a:pt x="457200" y="198120"/>
              </a:cubicBezTo>
              <a:cubicBezTo>
                <a:pt x="431800" y="195580"/>
                <a:pt x="405398" y="198007"/>
                <a:pt x="381000" y="190500"/>
              </a:cubicBezTo>
              <a:cubicBezTo>
                <a:pt x="370700" y="187331"/>
                <a:pt x="360608" y="178130"/>
                <a:pt x="358140" y="167640"/>
              </a:cubicBezTo>
              <a:cubicBezTo>
                <a:pt x="349975" y="132937"/>
                <a:pt x="354685" y="96366"/>
                <a:pt x="350520" y="60960"/>
              </a:cubicBezTo>
              <a:cubicBezTo>
                <a:pt x="349582" y="52983"/>
                <a:pt x="345440" y="45720"/>
                <a:pt x="342900" y="38100"/>
              </a:cubicBezTo>
              <a:lnTo>
                <a:pt x="327660" y="83820"/>
              </a:lnTo>
              <a:cubicBezTo>
                <a:pt x="325120" y="91440"/>
                <a:pt x="326723" y="102225"/>
                <a:pt x="320040" y="106680"/>
              </a:cubicBezTo>
              <a:lnTo>
                <a:pt x="297180" y="121920"/>
              </a:lnTo>
              <a:cubicBezTo>
                <a:pt x="282345" y="166424"/>
                <a:pt x="301167" y="125553"/>
                <a:pt x="266700" y="160020"/>
              </a:cubicBezTo>
              <a:cubicBezTo>
                <a:pt x="260224" y="166496"/>
                <a:pt x="258611" y="177159"/>
                <a:pt x="251460" y="182880"/>
              </a:cubicBezTo>
              <a:cubicBezTo>
                <a:pt x="245188" y="187898"/>
                <a:pt x="235983" y="187336"/>
                <a:pt x="228600" y="190500"/>
              </a:cubicBezTo>
              <a:cubicBezTo>
                <a:pt x="172814" y="214408"/>
                <a:pt x="223835" y="199311"/>
                <a:pt x="167640" y="213360"/>
              </a:cubicBezTo>
              <a:cubicBezTo>
                <a:pt x="142240" y="210820"/>
                <a:pt x="115838" y="213247"/>
                <a:pt x="91440" y="205740"/>
              </a:cubicBezTo>
              <a:cubicBezTo>
                <a:pt x="81140" y="202571"/>
                <a:pt x="73927" y="192236"/>
                <a:pt x="68580" y="182880"/>
              </a:cubicBezTo>
              <a:cubicBezTo>
                <a:pt x="61737" y="170904"/>
                <a:pt x="53639" y="101151"/>
                <a:pt x="53340" y="99060"/>
              </a:cubicBezTo>
              <a:cubicBezTo>
                <a:pt x="4631" y="131533"/>
                <a:pt x="20572" y="116588"/>
                <a:pt x="0" y="137160"/>
              </a:cubicBezTo>
            </a:path>
          </a:pathLst>
        </a:cu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15240</xdr:colOff>
      <xdr:row>8</xdr:row>
      <xdr:rowOff>121920</xdr:rowOff>
    </xdr:from>
    <xdr:to>
      <xdr:col>7</xdr:col>
      <xdr:colOff>635</xdr:colOff>
      <xdr:row>8</xdr:row>
      <xdr:rowOff>129540</xdr:rowOff>
    </xdr:to>
    <xdr:cxnSp macro="">
      <xdr:nvCxnSpPr>
        <xdr:cNvPr id="3" name="直線コネクタ 2"/>
        <xdr:cNvCxnSpPr>
          <a:stCxn id="2" idx="29"/>
        </xdr:cNvCxnSpPr>
      </xdr:nvCxnSpPr>
      <xdr:spPr>
        <a:xfrm>
          <a:off x="1051560" y="2621280"/>
          <a:ext cx="60960" cy="7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169545</xdr:colOff>
      <xdr:row>8</xdr:row>
      <xdr:rowOff>22860</xdr:rowOff>
    </xdr:from>
    <xdr:to>
      <xdr:col>26</xdr:col>
      <xdr:colOff>76441</xdr:colOff>
      <xdr:row>8</xdr:row>
      <xdr:rowOff>237268</xdr:rowOff>
    </xdr:to>
    <xdr:sp macro="" textlink="">
      <xdr:nvSpPr>
        <xdr:cNvPr id="4" name="フリーフォーム 3"/>
        <xdr:cNvSpPr/>
      </xdr:nvSpPr>
      <xdr:spPr>
        <a:xfrm>
          <a:off x="3398520" y="2522220"/>
          <a:ext cx="950836" cy="214408"/>
        </a:xfrm>
        <a:custGeom>
          <a:avLst/>
          <a:gdLst>
            <a:gd name="connsiteX0" fmla="*/ 944880 w 950836"/>
            <a:gd name="connsiteY0" fmla="*/ 0 h 214408"/>
            <a:gd name="connsiteX1" fmla="*/ 922020 w 950836"/>
            <a:gd name="connsiteY1" fmla="*/ 83820 h 214408"/>
            <a:gd name="connsiteX2" fmla="*/ 914400 w 950836"/>
            <a:gd name="connsiteY2" fmla="*/ 106680 h 214408"/>
            <a:gd name="connsiteX3" fmla="*/ 838200 w 950836"/>
            <a:gd name="connsiteY3" fmla="*/ 152400 h 214408"/>
            <a:gd name="connsiteX4" fmla="*/ 815340 w 950836"/>
            <a:gd name="connsiteY4" fmla="*/ 160020 h 214408"/>
            <a:gd name="connsiteX5" fmla="*/ 708660 w 950836"/>
            <a:gd name="connsiteY5" fmla="*/ 152400 h 214408"/>
            <a:gd name="connsiteX6" fmla="*/ 685800 w 950836"/>
            <a:gd name="connsiteY6" fmla="*/ 144780 h 214408"/>
            <a:gd name="connsiteX7" fmla="*/ 678180 w 950836"/>
            <a:gd name="connsiteY7" fmla="*/ 106680 h 214408"/>
            <a:gd name="connsiteX8" fmla="*/ 662940 w 950836"/>
            <a:gd name="connsiteY8" fmla="*/ 60960 h 214408"/>
            <a:gd name="connsiteX9" fmla="*/ 655320 w 950836"/>
            <a:gd name="connsiteY9" fmla="*/ 30480 h 214408"/>
            <a:gd name="connsiteX10" fmla="*/ 624840 w 950836"/>
            <a:gd name="connsiteY10" fmla="*/ 76200 h 214408"/>
            <a:gd name="connsiteX11" fmla="*/ 601980 w 950836"/>
            <a:gd name="connsiteY11" fmla="*/ 121920 h 214408"/>
            <a:gd name="connsiteX12" fmla="*/ 556260 w 950836"/>
            <a:gd name="connsiteY12" fmla="*/ 152400 h 214408"/>
            <a:gd name="connsiteX13" fmla="*/ 533400 w 950836"/>
            <a:gd name="connsiteY13" fmla="*/ 167640 h 214408"/>
            <a:gd name="connsiteX14" fmla="*/ 510540 w 950836"/>
            <a:gd name="connsiteY14" fmla="*/ 182880 h 214408"/>
            <a:gd name="connsiteX15" fmla="*/ 457200 w 950836"/>
            <a:gd name="connsiteY15" fmla="*/ 198120 h 214408"/>
            <a:gd name="connsiteX16" fmla="*/ 381000 w 950836"/>
            <a:gd name="connsiteY16" fmla="*/ 190500 h 214408"/>
            <a:gd name="connsiteX17" fmla="*/ 358140 w 950836"/>
            <a:gd name="connsiteY17" fmla="*/ 167640 h 214408"/>
            <a:gd name="connsiteX18" fmla="*/ 350520 w 950836"/>
            <a:gd name="connsiteY18" fmla="*/ 60960 h 214408"/>
            <a:gd name="connsiteX19" fmla="*/ 342900 w 950836"/>
            <a:gd name="connsiteY19" fmla="*/ 38100 h 214408"/>
            <a:gd name="connsiteX20" fmla="*/ 327660 w 950836"/>
            <a:gd name="connsiteY20" fmla="*/ 83820 h 214408"/>
            <a:gd name="connsiteX21" fmla="*/ 320040 w 950836"/>
            <a:gd name="connsiteY21" fmla="*/ 106680 h 214408"/>
            <a:gd name="connsiteX22" fmla="*/ 297180 w 950836"/>
            <a:gd name="connsiteY22" fmla="*/ 121920 h 214408"/>
            <a:gd name="connsiteX23" fmla="*/ 266700 w 950836"/>
            <a:gd name="connsiteY23" fmla="*/ 160020 h 214408"/>
            <a:gd name="connsiteX24" fmla="*/ 251460 w 950836"/>
            <a:gd name="connsiteY24" fmla="*/ 182880 h 214408"/>
            <a:gd name="connsiteX25" fmla="*/ 228600 w 950836"/>
            <a:gd name="connsiteY25" fmla="*/ 190500 h 214408"/>
            <a:gd name="connsiteX26" fmla="*/ 167640 w 950836"/>
            <a:gd name="connsiteY26" fmla="*/ 213360 h 214408"/>
            <a:gd name="connsiteX27" fmla="*/ 91440 w 950836"/>
            <a:gd name="connsiteY27" fmla="*/ 205740 h 214408"/>
            <a:gd name="connsiteX28" fmla="*/ 68580 w 950836"/>
            <a:gd name="connsiteY28" fmla="*/ 182880 h 214408"/>
            <a:gd name="connsiteX29" fmla="*/ 53340 w 950836"/>
            <a:gd name="connsiteY29" fmla="*/ 99060 h 214408"/>
            <a:gd name="connsiteX30" fmla="*/ 0 w 950836"/>
            <a:gd name="connsiteY30" fmla="*/ 137160 h 2144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</a:cxnLst>
          <a:rect l="l" t="t" r="r" b="b"/>
          <a:pathLst>
            <a:path w="950836" h="214408">
              <a:moveTo>
                <a:pt x="944880" y="0"/>
              </a:moveTo>
              <a:cubicBezTo>
                <a:pt x="931168" y="109699"/>
                <a:pt x="950836" y="26188"/>
                <a:pt x="922020" y="83820"/>
              </a:cubicBezTo>
              <a:cubicBezTo>
                <a:pt x="918428" y="91004"/>
                <a:pt x="920080" y="101000"/>
                <a:pt x="914400" y="106680"/>
              </a:cubicBezTo>
              <a:cubicBezTo>
                <a:pt x="900857" y="120223"/>
                <a:pt x="859245" y="143381"/>
                <a:pt x="838200" y="152400"/>
              </a:cubicBezTo>
              <a:cubicBezTo>
                <a:pt x="830817" y="155564"/>
                <a:pt x="822960" y="157480"/>
                <a:pt x="815340" y="160020"/>
              </a:cubicBezTo>
              <a:cubicBezTo>
                <a:pt x="779780" y="157480"/>
                <a:pt x="744066" y="156565"/>
                <a:pt x="708660" y="152400"/>
              </a:cubicBezTo>
              <a:cubicBezTo>
                <a:pt x="700683" y="151462"/>
                <a:pt x="690255" y="151463"/>
                <a:pt x="685800" y="144780"/>
              </a:cubicBezTo>
              <a:cubicBezTo>
                <a:pt x="678616" y="134004"/>
                <a:pt x="681588" y="119175"/>
                <a:pt x="678180" y="106680"/>
              </a:cubicBezTo>
              <a:cubicBezTo>
                <a:pt x="673953" y="91182"/>
                <a:pt x="666836" y="76545"/>
                <a:pt x="662940" y="60960"/>
              </a:cubicBezTo>
              <a:lnTo>
                <a:pt x="655320" y="30480"/>
              </a:lnTo>
              <a:cubicBezTo>
                <a:pt x="645160" y="45720"/>
                <a:pt x="630632" y="58824"/>
                <a:pt x="624840" y="76200"/>
              </a:cubicBezTo>
              <a:cubicBezTo>
                <a:pt x="619405" y="92506"/>
                <a:pt x="615883" y="109755"/>
                <a:pt x="601980" y="121920"/>
              </a:cubicBezTo>
              <a:cubicBezTo>
                <a:pt x="588196" y="133981"/>
                <a:pt x="571500" y="142240"/>
                <a:pt x="556260" y="152400"/>
              </a:cubicBezTo>
              <a:lnTo>
                <a:pt x="533400" y="167640"/>
              </a:lnTo>
              <a:cubicBezTo>
                <a:pt x="525780" y="172720"/>
                <a:pt x="519425" y="180659"/>
                <a:pt x="510540" y="182880"/>
              </a:cubicBezTo>
              <a:cubicBezTo>
                <a:pt x="472268" y="192448"/>
                <a:pt x="489995" y="187188"/>
                <a:pt x="457200" y="198120"/>
              </a:cubicBezTo>
              <a:cubicBezTo>
                <a:pt x="431800" y="195580"/>
                <a:pt x="405398" y="198007"/>
                <a:pt x="381000" y="190500"/>
              </a:cubicBezTo>
              <a:cubicBezTo>
                <a:pt x="370700" y="187331"/>
                <a:pt x="360608" y="178130"/>
                <a:pt x="358140" y="167640"/>
              </a:cubicBezTo>
              <a:cubicBezTo>
                <a:pt x="349975" y="132937"/>
                <a:pt x="354685" y="96366"/>
                <a:pt x="350520" y="60960"/>
              </a:cubicBezTo>
              <a:cubicBezTo>
                <a:pt x="349582" y="52983"/>
                <a:pt x="345440" y="45720"/>
                <a:pt x="342900" y="38100"/>
              </a:cubicBezTo>
              <a:lnTo>
                <a:pt x="327660" y="83820"/>
              </a:lnTo>
              <a:cubicBezTo>
                <a:pt x="325120" y="91440"/>
                <a:pt x="326723" y="102225"/>
                <a:pt x="320040" y="106680"/>
              </a:cubicBezTo>
              <a:lnTo>
                <a:pt x="297180" y="121920"/>
              </a:lnTo>
              <a:cubicBezTo>
                <a:pt x="282345" y="166424"/>
                <a:pt x="301167" y="125553"/>
                <a:pt x="266700" y="160020"/>
              </a:cubicBezTo>
              <a:cubicBezTo>
                <a:pt x="260224" y="166496"/>
                <a:pt x="258611" y="177159"/>
                <a:pt x="251460" y="182880"/>
              </a:cubicBezTo>
              <a:cubicBezTo>
                <a:pt x="245188" y="187898"/>
                <a:pt x="235983" y="187336"/>
                <a:pt x="228600" y="190500"/>
              </a:cubicBezTo>
              <a:cubicBezTo>
                <a:pt x="172814" y="214408"/>
                <a:pt x="223835" y="199311"/>
                <a:pt x="167640" y="213360"/>
              </a:cubicBezTo>
              <a:cubicBezTo>
                <a:pt x="142240" y="210820"/>
                <a:pt x="115838" y="213247"/>
                <a:pt x="91440" y="205740"/>
              </a:cubicBezTo>
              <a:cubicBezTo>
                <a:pt x="81140" y="202571"/>
                <a:pt x="73927" y="192236"/>
                <a:pt x="68580" y="182880"/>
              </a:cubicBezTo>
              <a:cubicBezTo>
                <a:pt x="61737" y="170904"/>
                <a:pt x="53639" y="101151"/>
                <a:pt x="53340" y="99060"/>
              </a:cubicBezTo>
              <a:cubicBezTo>
                <a:pt x="4631" y="131533"/>
                <a:pt x="20572" y="116588"/>
                <a:pt x="0" y="137160"/>
              </a:cubicBezTo>
            </a:path>
          </a:pathLst>
        </a:cu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15240</xdr:colOff>
      <xdr:row>8</xdr:row>
      <xdr:rowOff>121920</xdr:rowOff>
    </xdr:from>
    <xdr:to>
      <xdr:col>21</xdr:col>
      <xdr:colOff>635</xdr:colOff>
      <xdr:row>8</xdr:row>
      <xdr:rowOff>129540</xdr:rowOff>
    </xdr:to>
    <xdr:cxnSp macro="">
      <xdr:nvCxnSpPr>
        <xdr:cNvPr id="5" name="直線コネクタ 4"/>
        <xdr:cNvCxnSpPr>
          <a:stCxn id="4" idx="29"/>
        </xdr:cNvCxnSpPr>
      </xdr:nvCxnSpPr>
      <xdr:spPr>
        <a:xfrm>
          <a:off x="3451860" y="2621280"/>
          <a:ext cx="60960" cy="7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169545</xdr:colOff>
      <xdr:row>9</xdr:row>
      <xdr:rowOff>22860</xdr:rowOff>
    </xdr:from>
    <xdr:to>
      <xdr:col>13</xdr:col>
      <xdr:colOff>76441</xdr:colOff>
      <xdr:row>9</xdr:row>
      <xdr:rowOff>237268</xdr:rowOff>
    </xdr:to>
    <xdr:sp macro="" textlink="">
      <xdr:nvSpPr>
        <xdr:cNvPr id="2" name="フリーフォーム 1"/>
        <xdr:cNvSpPr/>
      </xdr:nvSpPr>
      <xdr:spPr>
        <a:xfrm>
          <a:off x="1036320" y="2537460"/>
          <a:ext cx="1002271" cy="214408"/>
        </a:xfrm>
        <a:custGeom>
          <a:avLst/>
          <a:gdLst>
            <a:gd name="connsiteX0" fmla="*/ 944880 w 950836"/>
            <a:gd name="connsiteY0" fmla="*/ 0 h 214408"/>
            <a:gd name="connsiteX1" fmla="*/ 922020 w 950836"/>
            <a:gd name="connsiteY1" fmla="*/ 83820 h 214408"/>
            <a:gd name="connsiteX2" fmla="*/ 914400 w 950836"/>
            <a:gd name="connsiteY2" fmla="*/ 106680 h 214408"/>
            <a:gd name="connsiteX3" fmla="*/ 838200 w 950836"/>
            <a:gd name="connsiteY3" fmla="*/ 152400 h 214408"/>
            <a:gd name="connsiteX4" fmla="*/ 815340 w 950836"/>
            <a:gd name="connsiteY4" fmla="*/ 160020 h 214408"/>
            <a:gd name="connsiteX5" fmla="*/ 708660 w 950836"/>
            <a:gd name="connsiteY5" fmla="*/ 152400 h 214408"/>
            <a:gd name="connsiteX6" fmla="*/ 685800 w 950836"/>
            <a:gd name="connsiteY6" fmla="*/ 144780 h 214408"/>
            <a:gd name="connsiteX7" fmla="*/ 678180 w 950836"/>
            <a:gd name="connsiteY7" fmla="*/ 106680 h 214408"/>
            <a:gd name="connsiteX8" fmla="*/ 662940 w 950836"/>
            <a:gd name="connsiteY8" fmla="*/ 60960 h 214408"/>
            <a:gd name="connsiteX9" fmla="*/ 655320 w 950836"/>
            <a:gd name="connsiteY9" fmla="*/ 30480 h 214408"/>
            <a:gd name="connsiteX10" fmla="*/ 624840 w 950836"/>
            <a:gd name="connsiteY10" fmla="*/ 76200 h 214408"/>
            <a:gd name="connsiteX11" fmla="*/ 601980 w 950836"/>
            <a:gd name="connsiteY11" fmla="*/ 121920 h 214408"/>
            <a:gd name="connsiteX12" fmla="*/ 556260 w 950836"/>
            <a:gd name="connsiteY12" fmla="*/ 152400 h 214408"/>
            <a:gd name="connsiteX13" fmla="*/ 533400 w 950836"/>
            <a:gd name="connsiteY13" fmla="*/ 167640 h 214408"/>
            <a:gd name="connsiteX14" fmla="*/ 510540 w 950836"/>
            <a:gd name="connsiteY14" fmla="*/ 182880 h 214408"/>
            <a:gd name="connsiteX15" fmla="*/ 457200 w 950836"/>
            <a:gd name="connsiteY15" fmla="*/ 198120 h 214408"/>
            <a:gd name="connsiteX16" fmla="*/ 381000 w 950836"/>
            <a:gd name="connsiteY16" fmla="*/ 190500 h 214408"/>
            <a:gd name="connsiteX17" fmla="*/ 358140 w 950836"/>
            <a:gd name="connsiteY17" fmla="*/ 167640 h 214408"/>
            <a:gd name="connsiteX18" fmla="*/ 350520 w 950836"/>
            <a:gd name="connsiteY18" fmla="*/ 60960 h 214408"/>
            <a:gd name="connsiteX19" fmla="*/ 342900 w 950836"/>
            <a:gd name="connsiteY19" fmla="*/ 38100 h 214408"/>
            <a:gd name="connsiteX20" fmla="*/ 327660 w 950836"/>
            <a:gd name="connsiteY20" fmla="*/ 83820 h 214408"/>
            <a:gd name="connsiteX21" fmla="*/ 320040 w 950836"/>
            <a:gd name="connsiteY21" fmla="*/ 106680 h 214408"/>
            <a:gd name="connsiteX22" fmla="*/ 297180 w 950836"/>
            <a:gd name="connsiteY22" fmla="*/ 121920 h 214408"/>
            <a:gd name="connsiteX23" fmla="*/ 266700 w 950836"/>
            <a:gd name="connsiteY23" fmla="*/ 160020 h 214408"/>
            <a:gd name="connsiteX24" fmla="*/ 251460 w 950836"/>
            <a:gd name="connsiteY24" fmla="*/ 182880 h 214408"/>
            <a:gd name="connsiteX25" fmla="*/ 228600 w 950836"/>
            <a:gd name="connsiteY25" fmla="*/ 190500 h 214408"/>
            <a:gd name="connsiteX26" fmla="*/ 167640 w 950836"/>
            <a:gd name="connsiteY26" fmla="*/ 213360 h 214408"/>
            <a:gd name="connsiteX27" fmla="*/ 91440 w 950836"/>
            <a:gd name="connsiteY27" fmla="*/ 205740 h 214408"/>
            <a:gd name="connsiteX28" fmla="*/ 68580 w 950836"/>
            <a:gd name="connsiteY28" fmla="*/ 182880 h 214408"/>
            <a:gd name="connsiteX29" fmla="*/ 53340 w 950836"/>
            <a:gd name="connsiteY29" fmla="*/ 99060 h 214408"/>
            <a:gd name="connsiteX30" fmla="*/ 0 w 950836"/>
            <a:gd name="connsiteY30" fmla="*/ 137160 h 2144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</a:cxnLst>
          <a:rect l="l" t="t" r="r" b="b"/>
          <a:pathLst>
            <a:path w="950836" h="214408">
              <a:moveTo>
                <a:pt x="944880" y="0"/>
              </a:moveTo>
              <a:cubicBezTo>
                <a:pt x="931168" y="109699"/>
                <a:pt x="950836" y="26188"/>
                <a:pt x="922020" y="83820"/>
              </a:cubicBezTo>
              <a:cubicBezTo>
                <a:pt x="918428" y="91004"/>
                <a:pt x="920080" y="101000"/>
                <a:pt x="914400" y="106680"/>
              </a:cubicBezTo>
              <a:cubicBezTo>
                <a:pt x="900857" y="120223"/>
                <a:pt x="859245" y="143381"/>
                <a:pt x="838200" y="152400"/>
              </a:cubicBezTo>
              <a:cubicBezTo>
                <a:pt x="830817" y="155564"/>
                <a:pt x="822960" y="157480"/>
                <a:pt x="815340" y="160020"/>
              </a:cubicBezTo>
              <a:cubicBezTo>
                <a:pt x="779780" y="157480"/>
                <a:pt x="744066" y="156565"/>
                <a:pt x="708660" y="152400"/>
              </a:cubicBezTo>
              <a:cubicBezTo>
                <a:pt x="700683" y="151462"/>
                <a:pt x="690255" y="151463"/>
                <a:pt x="685800" y="144780"/>
              </a:cubicBezTo>
              <a:cubicBezTo>
                <a:pt x="678616" y="134004"/>
                <a:pt x="681588" y="119175"/>
                <a:pt x="678180" y="106680"/>
              </a:cubicBezTo>
              <a:cubicBezTo>
                <a:pt x="673953" y="91182"/>
                <a:pt x="666836" y="76545"/>
                <a:pt x="662940" y="60960"/>
              </a:cubicBezTo>
              <a:lnTo>
                <a:pt x="655320" y="30480"/>
              </a:lnTo>
              <a:cubicBezTo>
                <a:pt x="645160" y="45720"/>
                <a:pt x="630632" y="58824"/>
                <a:pt x="624840" y="76200"/>
              </a:cubicBezTo>
              <a:cubicBezTo>
                <a:pt x="619405" y="92506"/>
                <a:pt x="615883" y="109755"/>
                <a:pt x="601980" y="121920"/>
              </a:cubicBezTo>
              <a:cubicBezTo>
                <a:pt x="588196" y="133981"/>
                <a:pt x="571500" y="142240"/>
                <a:pt x="556260" y="152400"/>
              </a:cubicBezTo>
              <a:lnTo>
                <a:pt x="533400" y="167640"/>
              </a:lnTo>
              <a:cubicBezTo>
                <a:pt x="525780" y="172720"/>
                <a:pt x="519425" y="180659"/>
                <a:pt x="510540" y="182880"/>
              </a:cubicBezTo>
              <a:cubicBezTo>
                <a:pt x="472268" y="192448"/>
                <a:pt x="489995" y="187188"/>
                <a:pt x="457200" y="198120"/>
              </a:cubicBezTo>
              <a:cubicBezTo>
                <a:pt x="431800" y="195580"/>
                <a:pt x="405398" y="198007"/>
                <a:pt x="381000" y="190500"/>
              </a:cubicBezTo>
              <a:cubicBezTo>
                <a:pt x="370700" y="187331"/>
                <a:pt x="360608" y="178130"/>
                <a:pt x="358140" y="167640"/>
              </a:cubicBezTo>
              <a:cubicBezTo>
                <a:pt x="349975" y="132937"/>
                <a:pt x="354685" y="96366"/>
                <a:pt x="350520" y="60960"/>
              </a:cubicBezTo>
              <a:cubicBezTo>
                <a:pt x="349582" y="52983"/>
                <a:pt x="345440" y="45720"/>
                <a:pt x="342900" y="38100"/>
              </a:cubicBezTo>
              <a:lnTo>
                <a:pt x="327660" y="83820"/>
              </a:lnTo>
              <a:cubicBezTo>
                <a:pt x="325120" y="91440"/>
                <a:pt x="326723" y="102225"/>
                <a:pt x="320040" y="106680"/>
              </a:cubicBezTo>
              <a:lnTo>
                <a:pt x="297180" y="121920"/>
              </a:lnTo>
              <a:cubicBezTo>
                <a:pt x="282345" y="166424"/>
                <a:pt x="301167" y="125553"/>
                <a:pt x="266700" y="160020"/>
              </a:cubicBezTo>
              <a:cubicBezTo>
                <a:pt x="260224" y="166496"/>
                <a:pt x="258611" y="177159"/>
                <a:pt x="251460" y="182880"/>
              </a:cubicBezTo>
              <a:cubicBezTo>
                <a:pt x="245188" y="187898"/>
                <a:pt x="235983" y="187336"/>
                <a:pt x="228600" y="190500"/>
              </a:cubicBezTo>
              <a:cubicBezTo>
                <a:pt x="172814" y="214408"/>
                <a:pt x="223835" y="199311"/>
                <a:pt x="167640" y="213360"/>
              </a:cubicBezTo>
              <a:cubicBezTo>
                <a:pt x="142240" y="210820"/>
                <a:pt x="115838" y="213247"/>
                <a:pt x="91440" y="205740"/>
              </a:cubicBezTo>
              <a:cubicBezTo>
                <a:pt x="81140" y="202571"/>
                <a:pt x="73927" y="192236"/>
                <a:pt x="68580" y="182880"/>
              </a:cubicBezTo>
              <a:cubicBezTo>
                <a:pt x="61737" y="170904"/>
                <a:pt x="53639" y="101151"/>
                <a:pt x="53340" y="99060"/>
              </a:cubicBezTo>
              <a:cubicBezTo>
                <a:pt x="4631" y="131533"/>
                <a:pt x="20572" y="116588"/>
                <a:pt x="0" y="137160"/>
              </a:cubicBezTo>
            </a:path>
          </a:pathLst>
        </a:cu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243840</xdr:colOff>
      <xdr:row>9</xdr:row>
      <xdr:rowOff>131445</xdr:rowOff>
    </xdr:from>
    <xdr:to>
      <xdr:col>7</xdr:col>
      <xdr:colOff>57785</xdr:colOff>
      <xdr:row>9</xdr:row>
      <xdr:rowOff>139065</xdr:rowOff>
    </xdr:to>
    <xdr:cxnSp macro="">
      <xdr:nvCxnSpPr>
        <xdr:cNvPr id="3" name="直線コネクタ 2"/>
        <xdr:cNvCxnSpPr/>
      </xdr:nvCxnSpPr>
      <xdr:spPr>
        <a:xfrm>
          <a:off x="1024890" y="3474720"/>
          <a:ext cx="71120" cy="7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-06%20shosu-kakezan%20%20yob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小数のかけ算①"/>
      <sheetName val="小数のかけ算②"/>
      <sheetName val="小数のかけ算③"/>
      <sheetName val="小数のかけ算④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B1:AN60"/>
  <sheetViews>
    <sheetView tabSelected="1" workbookViewId="0">
      <selection activeCell="AO16" sqref="AO16"/>
    </sheetView>
  </sheetViews>
  <sheetFormatPr defaultRowHeight="24.95" customHeight="1"/>
  <cols>
    <col min="1" max="1" width="0.8984375" style="2" customWidth="1"/>
    <col min="2" max="2" width="9.765625E-2" style="2" customWidth="1"/>
    <col min="3" max="3" width="0.8984375" style="2" customWidth="1"/>
    <col min="4" max="4" width="2.69921875" style="2" customWidth="1"/>
    <col min="5" max="5" width="0.8984375" style="2" customWidth="1"/>
    <col min="6" max="6" width="2.69921875" style="2" customWidth="1"/>
    <col min="7" max="7" width="0.8984375" style="2" customWidth="1"/>
    <col min="8" max="8" width="2.69921875" style="2" customWidth="1"/>
    <col min="9" max="9" width="0.8984375" style="2" customWidth="1"/>
    <col min="10" max="10" width="2.69921875" style="2" customWidth="1"/>
    <col min="11" max="11" width="0.8984375" style="2" customWidth="1"/>
    <col min="12" max="12" width="2.69921875" style="2" customWidth="1"/>
    <col min="13" max="15" width="2.19921875" style="2" customWidth="1"/>
    <col min="16" max="16" width="0.8984375" style="2" customWidth="1"/>
    <col min="17" max="17" width="2.69921875" style="2" customWidth="1"/>
    <col min="18" max="18" width="0.8984375" style="2" customWidth="1"/>
    <col min="19" max="19" width="2.69921875" style="2" customWidth="1"/>
    <col min="20" max="20" width="0.8984375" style="2" customWidth="1"/>
    <col min="21" max="21" width="2.69921875" style="2" customWidth="1"/>
    <col min="22" max="22" width="0.8984375" style="2" customWidth="1"/>
    <col min="23" max="23" width="2.69921875" style="2" customWidth="1"/>
    <col min="24" max="24" width="0.8984375" style="2" customWidth="1"/>
    <col min="25" max="25" width="2.69921875" style="2" customWidth="1"/>
    <col min="26" max="28" width="2.19921875" style="2" customWidth="1"/>
    <col min="29" max="29" width="0.8984375" style="2" customWidth="1"/>
    <col min="30" max="30" width="2.69921875" style="2" customWidth="1"/>
    <col min="31" max="31" width="0.8984375" style="2" customWidth="1"/>
    <col min="32" max="32" width="2.69921875" style="2" customWidth="1"/>
    <col min="33" max="33" width="0.8984375" style="2" customWidth="1"/>
    <col min="34" max="34" width="2.69921875" style="2" customWidth="1"/>
    <col min="35" max="35" width="0.8984375" style="2" customWidth="1"/>
    <col min="36" max="36" width="2.69921875" style="4" customWidth="1"/>
    <col min="37" max="37" width="0.8984375" style="2" customWidth="1"/>
    <col min="38" max="38" width="2.69921875" style="2" customWidth="1"/>
    <col min="39" max="16384" width="8.796875" style="2"/>
  </cols>
  <sheetData>
    <row r="1" spans="2:38" ht="24.95" customHeight="1">
      <c r="J1" s="3" t="s">
        <v>7</v>
      </c>
      <c r="AF1" s="5" t="s">
        <v>23</v>
      </c>
      <c r="AG1" s="5"/>
      <c r="AH1" s="5"/>
      <c r="AI1" s="5"/>
      <c r="AJ1" s="119">
        <v>1</v>
      </c>
      <c r="AK1" s="119"/>
    </row>
    <row r="2" spans="2:38" ht="24.95" customHeight="1">
      <c r="M2" s="120" t="s">
        <v>3</v>
      </c>
      <c r="N2" s="120"/>
      <c r="O2"/>
      <c r="P2" s="58"/>
      <c r="Q2" s="6" t="s">
        <v>0</v>
      </c>
      <c r="R2" s="6"/>
      <c r="S2" s="5"/>
      <c r="T2" s="5"/>
      <c r="U2" s="5"/>
      <c r="V2" s="5"/>
      <c r="W2" s="18"/>
      <c r="X2" s="5"/>
      <c r="Y2" s="5"/>
      <c r="Z2" s="5"/>
      <c r="AA2" s="5"/>
      <c r="AB2" s="5"/>
      <c r="AC2" s="7"/>
      <c r="AD2" s="5"/>
      <c r="AE2" s="5"/>
      <c r="AF2" s="5"/>
      <c r="AG2" s="5"/>
      <c r="AH2" s="5"/>
      <c r="AI2" s="5"/>
      <c r="AJ2" s="5"/>
    </row>
    <row r="3" spans="2:38" ht="24.95" customHeight="1">
      <c r="D3" s="8"/>
      <c r="E3" s="8"/>
      <c r="F3" s="9"/>
      <c r="G3" s="9"/>
    </row>
    <row r="4" spans="2:38" ht="24.95" customHeight="1">
      <c r="D4" s="69" t="s">
        <v>24</v>
      </c>
      <c r="E4" s="69"/>
      <c r="F4" s="69"/>
      <c r="G4" s="69"/>
      <c r="H4" s="69"/>
      <c r="I4" s="69"/>
      <c r="J4" s="81">
        <v>1</v>
      </c>
      <c r="K4" s="81" t="s">
        <v>25</v>
      </c>
      <c r="L4" s="81">
        <f ca="1">INT(RAND()*(9-2)+2)</f>
        <v>8</v>
      </c>
      <c r="M4" s="69"/>
      <c r="N4" s="69"/>
      <c r="O4" s="69"/>
      <c r="P4" s="69"/>
      <c r="Q4" s="69" t="s">
        <v>26</v>
      </c>
      <c r="R4" s="69"/>
      <c r="S4" s="69"/>
      <c r="T4" s="69"/>
      <c r="U4" s="69"/>
      <c r="V4" s="69"/>
      <c r="W4" s="81">
        <v>1</v>
      </c>
      <c r="X4" s="81" t="s">
        <v>27</v>
      </c>
      <c r="Y4" s="81">
        <f ca="1">L4</f>
        <v>8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81"/>
      <c r="AK4" s="81"/>
      <c r="AL4" s="81"/>
    </row>
    <row r="5" spans="2:38" ht="24.95" customHeight="1" thickBot="1">
      <c r="C5" s="56"/>
      <c r="D5" s="72"/>
      <c r="E5" s="72"/>
      <c r="F5" s="165" t="s">
        <v>28</v>
      </c>
      <c r="G5" s="165"/>
      <c r="H5" s="165"/>
      <c r="I5" s="74"/>
      <c r="J5" s="74">
        <v>8</v>
      </c>
      <c r="K5" s="74" t="s">
        <v>27</v>
      </c>
      <c r="L5" s="74">
        <f ca="1">INT(RAND()*(9-2)+2)</f>
        <v>7</v>
      </c>
      <c r="M5" s="69"/>
      <c r="N5" s="69"/>
      <c r="O5" s="69"/>
      <c r="P5" s="75"/>
      <c r="Q5" s="72"/>
      <c r="R5" s="72"/>
      <c r="S5" s="162" t="s">
        <v>28</v>
      </c>
      <c r="T5" s="162"/>
      <c r="U5" s="162"/>
      <c r="V5" s="163"/>
      <c r="W5" s="163">
        <v>8</v>
      </c>
      <c r="X5" s="163" t="s">
        <v>27</v>
      </c>
      <c r="Y5" s="163">
        <f ca="1">L5</f>
        <v>7</v>
      </c>
      <c r="Z5" s="69"/>
      <c r="AA5" s="69"/>
      <c r="AB5" s="69"/>
      <c r="AC5" s="69"/>
      <c r="AD5" s="105"/>
      <c r="AE5" s="105"/>
      <c r="AF5" s="164"/>
      <c r="AG5" s="164"/>
      <c r="AH5" s="164"/>
      <c r="AI5" s="71"/>
      <c r="AJ5" s="71"/>
      <c r="AK5" s="71"/>
      <c r="AL5" s="71"/>
    </row>
    <row r="6" spans="2:38" ht="31.5" customHeight="1">
      <c r="B6" s="167"/>
      <c r="C6" s="37"/>
      <c r="D6" s="169"/>
      <c r="E6" s="72"/>
      <c r="F6" s="83"/>
      <c r="G6" s="75"/>
      <c r="H6" s="83"/>
      <c r="I6" s="75"/>
      <c r="J6" s="83"/>
      <c r="K6" s="75"/>
      <c r="L6" s="83"/>
      <c r="M6" s="69"/>
      <c r="N6" s="69"/>
      <c r="O6" s="82"/>
      <c r="P6" s="56"/>
      <c r="Q6" s="169"/>
      <c r="R6" s="72"/>
      <c r="S6" s="83"/>
      <c r="T6" s="75"/>
      <c r="U6" s="83"/>
      <c r="V6" s="75"/>
      <c r="W6" s="83"/>
      <c r="X6" s="75"/>
      <c r="Y6" s="83"/>
      <c r="Z6" s="75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</row>
    <row r="7" spans="2:38" ht="31.5" customHeight="1" thickBot="1">
      <c r="B7" s="168"/>
      <c r="C7" s="65"/>
      <c r="D7" s="170"/>
      <c r="E7" s="73"/>
      <c r="F7" s="99"/>
      <c r="G7" s="98"/>
      <c r="H7" s="99"/>
      <c r="I7" s="98"/>
      <c r="J7" s="99"/>
      <c r="K7" s="98"/>
      <c r="L7" s="99"/>
      <c r="M7" s="69"/>
      <c r="N7" s="69"/>
      <c r="O7" s="69"/>
      <c r="P7" s="65"/>
      <c r="Q7" s="170"/>
      <c r="R7" s="73"/>
      <c r="S7" s="99"/>
      <c r="T7" s="98"/>
      <c r="U7" s="99"/>
      <c r="V7" s="98"/>
      <c r="W7" s="99"/>
      <c r="X7" s="98"/>
      <c r="Y7" s="9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</row>
    <row r="8" spans="2:38" ht="31.5" customHeight="1">
      <c r="B8" s="168"/>
      <c r="C8" s="63"/>
      <c r="D8" s="171"/>
      <c r="E8" s="172"/>
      <c r="F8" s="103"/>
      <c r="G8" s="173"/>
      <c r="H8" s="103"/>
      <c r="I8" s="173"/>
      <c r="J8" s="103"/>
      <c r="K8" s="173"/>
      <c r="L8" s="103"/>
      <c r="M8" s="69"/>
      <c r="N8" s="69"/>
      <c r="O8" s="69"/>
      <c r="P8" s="63"/>
      <c r="Q8" s="171"/>
      <c r="R8" s="172"/>
      <c r="S8" s="103"/>
      <c r="T8" s="173"/>
      <c r="U8" s="103"/>
      <c r="V8" s="173"/>
      <c r="W8" s="103"/>
      <c r="X8" s="173"/>
      <c r="Y8" s="103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</row>
    <row r="9" spans="2:38" ht="24.95" customHeight="1">
      <c r="B9" s="37"/>
      <c r="C9" s="17"/>
      <c r="D9" s="105"/>
      <c r="E9" s="105"/>
      <c r="F9" s="69"/>
      <c r="G9" s="69"/>
      <c r="H9" s="69"/>
      <c r="I9" s="69"/>
      <c r="J9" s="69"/>
      <c r="K9" s="69"/>
      <c r="L9" s="70"/>
      <c r="M9" s="70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</row>
    <row r="10" spans="2:38" ht="24.75" customHeight="1">
      <c r="D10" s="105"/>
      <c r="E10" s="174"/>
      <c r="F10" s="70"/>
      <c r="G10" s="70"/>
      <c r="H10" s="70"/>
      <c r="I10" s="70"/>
      <c r="J10" s="70"/>
      <c r="K10" s="70"/>
      <c r="L10" s="70"/>
      <c r="M10" s="70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</row>
    <row r="11" spans="2:38" ht="24.95" customHeight="1">
      <c r="D11" s="69" t="s">
        <v>29</v>
      </c>
      <c r="E11" s="70"/>
      <c r="F11" s="70"/>
      <c r="G11" s="70"/>
      <c r="H11" s="71">
        <f ca="1">INT(RAND()*8+2)</f>
        <v>3</v>
      </c>
      <c r="I11" s="71" t="s">
        <v>27</v>
      </c>
      <c r="J11" s="71">
        <f ca="1">INT(RAND()*8+2)</f>
        <v>5</v>
      </c>
      <c r="K11" s="71" t="s">
        <v>25</v>
      </c>
      <c r="L11" s="88">
        <f ca="1">INT(RAND()*8+2)</f>
        <v>8</v>
      </c>
      <c r="M11" s="69"/>
      <c r="N11" s="69"/>
      <c r="O11" s="69"/>
      <c r="P11" s="69"/>
      <c r="Q11" s="69" t="s">
        <v>30</v>
      </c>
      <c r="R11" s="69"/>
      <c r="S11" s="69"/>
      <c r="T11" s="69"/>
      <c r="U11" s="81">
        <f ca="1">INT(RAND()*8+2)</f>
        <v>9</v>
      </c>
      <c r="V11" s="69"/>
      <c r="W11" s="81">
        <f ca="1">INT(RAND()*8+2)</f>
        <v>4</v>
      </c>
      <c r="X11" s="81" t="s">
        <v>27</v>
      </c>
      <c r="Y11" s="81">
        <f ca="1">INT(RAND()*8+2)</f>
        <v>5</v>
      </c>
      <c r="Z11" s="69"/>
      <c r="AA11" s="69"/>
      <c r="AB11" s="69"/>
      <c r="AC11" s="69"/>
      <c r="AD11" s="69" t="s">
        <v>31</v>
      </c>
      <c r="AE11" s="69"/>
      <c r="AF11" s="69"/>
      <c r="AG11" s="69"/>
      <c r="AH11" s="81">
        <f ca="1">INT(RAND()*8+2)</f>
        <v>5</v>
      </c>
      <c r="AI11" s="81" t="s">
        <v>27</v>
      </c>
      <c r="AJ11" s="81">
        <v>2</v>
      </c>
      <c r="AK11" s="81" t="s">
        <v>25</v>
      </c>
      <c r="AL11" s="81">
        <v>5</v>
      </c>
    </row>
    <row r="12" spans="2:38" ht="24.95" customHeight="1" thickBot="1">
      <c r="C12" s="56"/>
      <c r="D12" s="72"/>
      <c r="E12" s="73"/>
      <c r="F12" s="165" t="s">
        <v>28</v>
      </c>
      <c r="G12" s="165"/>
      <c r="H12" s="165"/>
      <c r="I12" s="74"/>
      <c r="J12" s="74">
        <f ca="1">INT(RAND()*8+2)</f>
        <v>6</v>
      </c>
      <c r="K12" s="74" t="s">
        <v>27</v>
      </c>
      <c r="L12" s="166">
        <f ca="1">INT(RAND()*(9-2)+2)</f>
        <v>3</v>
      </c>
      <c r="M12" s="69"/>
      <c r="N12" s="69"/>
      <c r="O12" s="69"/>
      <c r="P12" s="69"/>
      <c r="Q12" s="105"/>
      <c r="R12" s="105"/>
      <c r="S12" s="165" t="s">
        <v>28</v>
      </c>
      <c r="T12" s="165"/>
      <c r="U12" s="165"/>
      <c r="V12" s="74"/>
      <c r="W12" s="74">
        <f ca="1">INT(RAND()*8+2)</f>
        <v>4</v>
      </c>
      <c r="X12" s="74" t="s">
        <v>27</v>
      </c>
      <c r="Y12" s="74">
        <f ca="1">INT(RAND()*(9-2)+2)</f>
        <v>7</v>
      </c>
      <c r="Z12" s="69"/>
      <c r="AA12" s="69"/>
      <c r="AB12" s="69"/>
      <c r="AC12" s="75"/>
      <c r="AD12" s="72"/>
      <c r="AE12" s="72"/>
      <c r="AF12" s="165" t="s">
        <v>28</v>
      </c>
      <c r="AG12" s="165"/>
      <c r="AH12" s="165"/>
      <c r="AI12" s="74"/>
      <c r="AJ12" s="74">
        <v>7</v>
      </c>
      <c r="AK12" s="74" t="s">
        <v>27</v>
      </c>
      <c r="AL12" s="74">
        <v>6</v>
      </c>
    </row>
    <row r="13" spans="2:38" ht="31.5" customHeight="1">
      <c r="B13" s="175"/>
      <c r="C13" s="37"/>
      <c r="D13" s="169"/>
      <c r="E13" s="72"/>
      <c r="F13" s="83"/>
      <c r="G13" s="75"/>
      <c r="H13" s="83"/>
      <c r="I13" s="75"/>
      <c r="J13" s="83"/>
      <c r="K13" s="75"/>
      <c r="L13" s="83"/>
      <c r="M13" s="81"/>
      <c r="N13" s="81"/>
      <c r="O13" s="81"/>
      <c r="P13" s="59"/>
      <c r="Q13" s="176"/>
      <c r="R13" s="177"/>
      <c r="S13" s="83"/>
      <c r="T13" s="75"/>
      <c r="U13" s="83"/>
      <c r="V13" s="75"/>
      <c r="W13" s="83"/>
      <c r="X13" s="75"/>
      <c r="Y13" s="83"/>
      <c r="Z13" s="104"/>
      <c r="AA13" s="81"/>
      <c r="AB13" s="88"/>
      <c r="AC13" s="37"/>
      <c r="AD13" s="169"/>
      <c r="AE13" s="72"/>
      <c r="AF13" s="83"/>
      <c r="AG13" s="75"/>
      <c r="AH13" s="83"/>
      <c r="AI13" s="75"/>
      <c r="AJ13" s="83"/>
      <c r="AK13" s="75"/>
      <c r="AL13" s="83"/>
    </row>
    <row r="14" spans="2:38" ht="31.5" customHeight="1" thickBot="1">
      <c r="B14" s="65"/>
      <c r="C14" s="65"/>
      <c r="D14" s="170"/>
      <c r="E14" s="73"/>
      <c r="F14" s="99"/>
      <c r="G14" s="98"/>
      <c r="H14" s="99"/>
      <c r="I14" s="98"/>
      <c r="J14" s="99"/>
      <c r="K14" s="98"/>
      <c r="L14" s="99"/>
      <c r="M14" s="81"/>
      <c r="N14" s="81"/>
      <c r="O14" s="81"/>
      <c r="P14" s="65"/>
      <c r="Q14" s="170"/>
      <c r="R14" s="73"/>
      <c r="S14" s="99"/>
      <c r="T14" s="98"/>
      <c r="U14" s="99"/>
      <c r="V14" s="98"/>
      <c r="W14" s="99"/>
      <c r="X14" s="98"/>
      <c r="Y14" s="99"/>
      <c r="Z14" s="104"/>
      <c r="AA14" s="81"/>
      <c r="AB14" s="88"/>
      <c r="AC14" s="61"/>
      <c r="AD14" s="170"/>
      <c r="AE14" s="73"/>
      <c r="AF14" s="99"/>
      <c r="AG14" s="98"/>
      <c r="AH14" s="99"/>
      <c r="AI14" s="98"/>
      <c r="AJ14" s="99"/>
      <c r="AK14" s="98"/>
      <c r="AL14" s="99"/>
    </row>
    <row r="15" spans="2:38" ht="31.5" customHeight="1">
      <c r="B15" s="63"/>
      <c r="C15" s="63"/>
      <c r="D15" s="171"/>
      <c r="E15" s="172"/>
      <c r="F15" s="103"/>
      <c r="G15" s="173"/>
      <c r="H15" s="103"/>
      <c r="I15" s="173"/>
      <c r="J15" s="103"/>
      <c r="K15" s="173"/>
      <c r="L15" s="103"/>
      <c r="M15" s="81"/>
      <c r="N15" s="81"/>
      <c r="O15" s="81"/>
      <c r="P15" s="63"/>
      <c r="Q15" s="171"/>
      <c r="R15" s="172"/>
      <c r="S15" s="103"/>
      <c r="T15" s="173"/>
      <c r="U15" s="103"/>
      <c r="V15" s="173"/>
      <c r="W15" s="103"/>
      <c r="X15" s="173"/>
      <c r="Y15" s="103"/>
      <c r="Z15" s="104"/>
      <c r="AA15" s="81"/>
      <c r="AB15" s="81"/>
      <c r="AC15" s="63"/>
      <c r="AD15" s="171"/>
      <c r="AE15" s="172"/>
      <c r="AF15" s="103"/>
      <c r="AG15" s="173"/>
      <c r="AH15" s="103"/>
      <c r="AI15" s="173"/>
      <c r="AJ15" s="103"/>
      <c r="AK15" s="173"/>
      <c r="AL15" s="103"/>
    </row>
    <row r="16" spans="2:38" ht="27.95" customHeight="1">
      <c r="D16" s="104"/>
      <c r="E16" s="104"/>
      <c r="F16" s="104"/>
      <c r="G16" s="104"/>
      <c r="H16" s="104"/>
      <c r="I16" s="104"/>
      <c r="J16" s="81"/>
      <c r="K16" s="81"/>
      <c r="L16" s="81"/>
      <c r="M16" s="81"/>
      <c r="N16" s="81"/>
      <c r="O16" s="81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81"/>
      <c r="AB16" s="81"/>
      <c r="AC16" s="81"/>
      <c r="AD16" s="81"/>
      <c r="AE16" s="81"/>
      <c r="AF16" s="81"/>
      <c r="AG16" s="81"/>
      <c r="AH16" s="104"/>
      <c r="AI16" s="104"/>
      <c r="AJ16" s="104"/>
      <c r="AK16" s="104"/>
      <c r="AL16" s="104"/>
    </row>
    <row r="17" spans="2:38" ht="27.75" customHeight="1">
      <c r="D17" s="104"/>
      <c r="E17" s="104"/>
      <c r="F17" s="104"/>
      <c r="G17" s="104"/>
      <c r="H17" s="104"/>
      <c r="I17" s="104"/>
      <c r="J17" s="81"/>
      <c r="K17" s="81"/>
      <c r="L17" s="81"/>
      <c r="M17" s="81"/>
      <c r="N17" s="81"/>
      <c r="O17" s="81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81"/>
      <c r="AB17" s="81"/>
      <c r="AC17" s="81"/>
      <c r="AD17" s="81"/>
      <c r="AE17" s="81"/>
      <c r="AF17" s="81"/>
      <c r="AG17" s="81"/>
      <c r="AH17" s="104"/>
      <c r="AI17" s="104"/>
      <c r="AJ17" s="104"/>
      <c r="AK17" s="104"/>
      <c r="AL17" s="104"/>
    </row>
    <row r="18" spans="2:38" ht="24.95" customHeight="1">
      <c r="D18" s="69" t="s">
        <v>32</v>
      </c>
      <c r="E18" s="69"/>
      <c r="F18" s="69"/>
      <c r="G18" s="69"/>
      <c r="H18" s="81">
        <f ca="1">INT(RAND()*8+2)</f>
        <v>7</v>
      </c>
      <c r="I18" s="81" t="s">
        <v>27</v>
      </c>
      <c r="J18" s="81">
        <v>7</v>
      </c>
      <c r="K18" s="81" t="s">
        <v>25</v>
      </c>
      <c r="L18" s="81">
        <v>5</v>
      </c>
      <c r="M18" s="69"/>
      <c r="N18" s="69"/>
      <c r="O18" s="69"/>
      <c r="P18" s="69"/>
      <c r="Q18" s="69" t="s">
        <v>33</v>
      </c>
      <c r="R18" s="69"/>
      <c r="S18" s="69"/>
      <c r="T18" s="69"/>
      <c r="U18" s="81">
        <f ca="1">INT(RAND()*8+2)</f>
        <v>4</v>
      </c>
      <c r="V18" s="69"/>
      <c r="W18" s="81">
        <f ca="1">INT(RAND()*8+2)</f>
        <v>8</v>
      </c>
      <c r="X18" s="81" t="s">
        <v>27</v>
      </c>
      <c r="Y18" s="81">
        <v>5</v>
      </c>
      <c r="Z18" s="69"/>
      <c r="AA18" s="69"/>
      <c r="AB18" s="69"/>
      <c r="AC18" s="69"/>
      <c r="AD18" s="69" t="s">
        <v>34</v>
      </c>
      <c r="AE18" s="69"/>
      <c r="AF18" s="69"/>
      <c r="AG18" s="69"/>
      <c r="AH18" s="81">
        <f ca="1">INT(RAND()*8+2)</f>
        <v>4</v>
      </c>
      <c r="AI18" s="69"/>
      <c r="AJ18" s="81">
        <f ca="1">INT(RAND()*8+2)</f>
        <v>5</v>
      </c>
      <c r="AK18" s="81" t="s">
        <v>25</v>
      </c>
      <c r="AL18" s="81">
        <f ca="1">INT(RAND()*8+2)</f>
        <v>9</v>
      </c>
    </row>
    <row r="19" spans="2:38" ht="24.95" customHeight="1" thickBot="1">
      <c r="B19" s="56"/>
      <c r="C19" s="56"/>
      <c r="D19" s="72"/>
      <c r="E19" s="72"/>
      <c r="F19" s="165" t="s">
        <v>28</v>
      </c>
      <c r="G19" s="165"/>
      <c r="H19" s="165"/>
      <c r="I19" s="74"/>
      <c r="J19" s="74">
        <v>5</v>
      </c>
      <c r="K19" s="74" t="s">
        <v>27</v>
      </c>
      <c r="L19" s="74">
        <v>6</v>
      </c>
      <c r="M19" s="69"/>
      <c r="N19" s="69"/>
      <c r="O19" s="69"/>
      <c r="P19" s="75"/>
      <c r="Q19" s="72"/>
      <c r="R19" s="105"/>
      <c r="S19" s="165" t="s">
        <v>28</v>
      </c>
      <c r="T19" s="165"/>
      <c r="U19" s="165"/>
      <c r="V19" s="74"/>
      <c r="W19" s="74">
        <f ca="1">INT(RAND()*8+2)</f>
        <v>3</v>
      </c>
      <c r="X19" s="74" t="s">
        <v>27</v>
      </c>
      <c r="Y19" s="74">
        <v>8</v>
      </c>
      <c r="Z19" s="69"/>
      <c r="AA19" s="69"/>
      <c r="AB19" s="69"/>
      <c r="AC19" s="75"/>
      <c r="AD19" s="72"/>
      <c r="AE19" s="105"/>
      <c r="AF19" s="165" t="s">
        <v>28</v>
      </c>
      <c r="AG19" s="165"/>
      <c r="AH19" s="165"/>
      <c r="AI19" s="74"/>
      <c r="AJ19" s="74">
        <f ca="1">INT(RAND()*8+2)</f>
        <v>4</v>
      </c>
      <c r="AK19" s="74" t="s">
        <v>27</v>
      </c>
      <c r="AL19" s="74">
        <f ca="1">INT(RAND()*(9-2)+2)</f>
        <v>4</v>
      </c>
    </row>
    <row r="20" spans="2:38" ht="31.5" customHeight="1">
      <c r="B20" s="178"/>
      <c r="C20" s="56"/>
      <c r="D20" s="169"/>
      <c r="E20" s="72"/>
      <c r="F20" s="83"/>
      <c r="G20" s="75"/>
      <c r="H20" s="83"/>
      <c r="I20" s="75"/>
      <c r="J20" s="83"/>
      <c r="K20" s="75"/>
      <c r="L20" s="83"/>
      <c r="M20" s="81"/>
      <c r="N20" s="81"/>
      <c r="O20" s="88"/>
      <c r="P20" s="56"/>
      <c r="Q20" s="169"/>
      <c r="R20" s="72"/>
      <c r="S20" s="83"/>
      <c r="T20" s="75"/>
      <c r="U20" s="83"/>
      <c r="V20" s="75"/>
      <c r="W20" s="83"/>
      <c r="X20" s="75"/>
      <c r="Y20" s="83"/>
      <c r="Z20" s="104"/>
      <c r="AA20" s="81"/>
      <c r="AB20" s="88"/>
      <c r="AC20" s="56"/>
      <c r="AD20" s="169"/>
      <c r="AE20" s="72"/>
      <c r="AF20" s="83"/>
      <c r="AG20" s="75"/>
      <c r="AH20" s="83"/>
      <c r="AI20" s="75"/>
      <c r="AJ20" s="83"/>
      <c r="AK20" s="75"/>
      <c r="AL20" s="83"/>
    </row>
    <row r="21" spans="2:38" ht="31.5" customHeight="1" thickBot="1">
      <c r="C21" s="65"/>
      <c r="D21" s="170"/>
      <c r="E21" s="73"/>
      <c r="F21" s="99"/>
      <c r="G21" s="98"/>
      <c r="H21" s="99"/>
      <c r="I21" s="98"/>
      <c r="J21" s="99"/>
      <c r="K21" s="98"/>
      <c r="L21" s="99"/>
      <c r="M21" s="81"/>
      <c r="N21" s="81"/>
      <c r="O21" s="81"/>
      <c r="P21" s="65"/>
      <c r="Q21" s="170"/>
      <c r="R21" s="73"/>
      <c r="S21" s="99"/>
      <c r="T21" s="98"/>
      <c r="U21" s="99"/>
      <c r="V21" s="98"/>
      <c r="W21" s="99"/>
      <c r="X21" s="98"/>
      <c r="Y21" s="99"/>
      <c r="Z21" s="104"/>
      <c r="AA21" s="81"/>
      <c r="AB21" s="81"/>
      <c r="AC21" s="65"/>
      <c r="AD21" s="170"/>
      <c r="AE21" s="73"/>
      <c r="AF21" s="99"/>
      <c r="AG21" s="98"/>
      <c r="AH21" s="99"/>
      <c r="AI21" s="98"/>
      <c r="AJ21" s="99"/>
      <c r="AK21" s="98"/>
      <c r="AL21" s="99"/>
    </row>
    <row r="22" spans="2:38" ht="31.5" customHeight="1">
      <c r="C22" s="63"/>
      <c r="D22" s="171"/>
      <c r="E22" s="172"/>
      <c r="F22" s="103"/>
      <c r="G22" s="173"/>
      <c r="H22" s="103"/>
      <c r="I22" s="173"/>
      <c r="J22" s="103"/>
      <c r="K22" s="173"/>
      <c r="L22" s="103"/>
      <c r="M22" s="81"/>
      <c r="N22" s="81"/>
      <c r="O22" s="81"/>
      <c r="P22" s="63"/>
      <c r="Q22" s="171"/>
      <c r="R22" s="172"/>
      <c r="S22" s="103"/>
      <c r="T22" s="173"/>
      <c r="U22" s="103"/>
      <c r="V22" s="173"/>
      <c r="W22" s="103"/>
      <c r="X22" s="173"/>
      <c r="Y22" s="103"/>
      <c r="Z22" s="104"/>
      <c r="AA22" s="81"/>
      <c r="AB22" s="81"/>
      <c r="AC22" s="63"/>
      <c r="AD22" s="171"/>
      <c r="AE22" s="172"/>
      <c r="AF22" s="103"/>
      <c r="AG22" s="173"/>
      <c r="AH22" s="103"/>
      <c r="AI22" s="173"/>
      <c r="AJ22" s="103"/>
      <c r="AK22" s="173"/>
      <c r="AL22" s="103"/>
    </row>
    <row r="23" spans="2:38" ht="27.95" customHeight="1">
      <c r="D23" s="104"/>
      <c r="E23" s="104"/>
      <c r="F23" s="104"/>
      <c r="G23" s="104"/>
      <c r="H23" s="104"/>
      <c r="I23" s="104"/>
      <c r="J23" s="81"/>
      <c r="K23" s="81"/>
      <c r="L23" s="81"/>
      <c r="M23" s="81"/>
      <c r="N23" s="81"/>
      <c r="O23" s="81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81"/>
      <c r="AB23" s="81"/>
      <c r="AC23" s="81"/>
      <c r="AD23" s="81"/>
      <c r="AE23" s="81"/>
      <c r="AF23" s="81"/>
      <c r="AG23" s="81"/>
      <c r="AH23" s="104"/>
      <c r="AI23" s="104"/>
      <c r="AJ23" s="104"/>
      <c r="AK23" s="104"/>
      <c r="AL23" s="104"/>
    </row>
    <row r="24" spans="2:38" ht="27.75" customHeight="1">
      <c r="D24" s="104"/>
      <c r="E24" s="104"/>
      <c r="F24" s="104"/>
      <c r="G24" s="104"/>
      <c r="H24" s="104"/>
      <c r="I24" s="104"/>
      <c r="J24" s="81"/>
      <c r="K24" s="81"/>
      <c r="L24" s="81"/>
      <c r="M24" s="81"/>
      <c r="N24" s="81"/>
      <c r="O24" s="81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81"/>
      <c r="AB24" s="81"/>
      <c r="AC24" s="81"/>
      <c r="AD24" s="81"/>
      <c r="AE24" s="81"/>
      <c r="AF24" s="81"/>
      <c r="AG24" s="81"/>
      <c r="AH24" s="104"/>
      <c r="AI24" s="104"/>
      <c r="AJ24" s="104"/>
      <c r="AK24" s="104"/>
      <c r="AL24" s="104"/>
    </row>
    <row r="25" spans="2:38" ht="24.95" customHeight="1">
      <c r="D25" s="69" t="s">
        <v>35</v>
      </c>
      <c r="E25" s="69"/>
      <c r="F25" s="69"/>
      <c r="G25" s="69"/>
      <c r="H25" s="69"/>
      <c r="I25" s="69"/>
      <c r="J25" s="81">
        <f ca="1">INT(RAND()*8+2)</f>
        <v>9</v>
      </c>
      <c r="K25" s="81" t="s">
        <v>27</v>
      </c>
      <c r="L25" s="81">
        <f ca="1">INT(RAND()*8+2)</f>
        <v>9</v>
      </c>
      <c r="M25" s="69"/>
      <c r="N25" s="69"/>
      <c r="O25" s="69"/>
      <c r="P25" s="69"/>
      <c r="Q25" s="69" t="s">
        <v>36</v>
      </c>
      <c r="R25" s="69"/>
      <c r="S25" s="69"/>
      <c r="T25" s="69"/>
      <c r="U25" s="69"/>
      <c r="V25" s="69"/>
      <c r="W25" s="81">
        <f ca="1">INT(RAND()*8+2)</f>
        <v>7</v>
      </c>
      <c r="X25" s="81" t="s">
        <v>27</v>
      </c>
      <c r="Y25" s="81">
        <f ca="1">INT(RAND()*8+2)</f>
        <v>8</v>
      </c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81"/>
      <c r="AK25" s="81"/>
      <c r="AL25" s="81"/>
    </row>
    <row r="26" spans="2:38" ht="24.95" customHeight="1" thickBot="1">
      <c r="C26" s="56"/>
      <c r="D26" s="72"/>
      <c r="E26" s="73"/>
      <c r="F26" s="165" t="s">
        <v>28</v>
      </c>
      <c r="G26" s="165"/>
      <c r="H26" s="165"/>
      <c r="I26" s="74"/>
      <c r="J26" s="74">
        <f ca="1">INT(RAND()*8+2)</f>
        <v>6</v>
      </c>
      <c r="K26" s="74" t="s">
        <v>27</v>
      </c>
      <c r="L26" s="74">
        <f ca="1">INT(RAND()*(9-2)+2)</f>
        <v>2</v>
      </c>
      <c r="M26" s="69"/>
      <c r="N26" s="69"/>
      <c r="O26" s="69"/>
      <c r="P26" s="75"/>
      <c r="Q26" s="72"/>
      <c r="R26" s="72"/>
      <c r="S26" s="165" t="s">
        <v>28</v>
      </c>
      <c r="T26" s="165"/>
      <c r="U26" s="165"/>
      <c r="V26" s="74"/>
      <c r="W26" s="74">
        <f ca="1">INT(RAND()*8+2)</f>
        <v>5</v>
      </c>
      <c r="X26" s="74" t="s">
        <v>27</v>
      </c>
      <c r="Y26" s="74">
        <f ca="1">INT(RAND()*(9-2)+2)</f>
        <v>2</v>
      </c>
      <c r="Z26" s="69"/>
      <c r="AA26" s="69"/>
      <c r="AB26" s="69"/>
      <c r="AC26" s="69"/>
      <c r="AD26" s="105"/>
      <c r="AE26" s="105"/>
      <c r="AF26" s="164"/>
      <c r="AG26" s="164"/>
      <c r="AH26" s="164"/>
      <c r="AI26" s="71"/>
      <c r="AJ26" s="71"/>
      <c r="AK26" s="71"/>
      <c r="AL26" s="71"/>
    </row>
    <row r="27" spans="2:38" ht="32.25" customHeight="1">
      <c r="B27" s="178"/>
      <c r="C27" s="56"/>
      <c r="D27" s="169"/>
      <c r="E27" s="72"/>
      <c r="F27" s="83"/>
      <c r="G27" s="75"/>
      <c r="H27" s="83"/>
      <c r="I27" s="75"/>
      <c r="J27" s="83"/>
      <c r="K27" s="75"/>
      <c r="L27" s="83"/>
      <c r="M27" s="81"/>
      <c r="N27" s="81"/>
      <c r="O27" s="88"/>
      <c r="P27" s="56"/>
      <c r="Q27" s="169"/>
      <c r="R27" s="72"/>
      <c r="S27" s="83"/>
      <c r="T27" s="75"/>
      <c r="U27" s="83"/>
      <c r="V27" s="75"/>
      <c r="W27" s="83"/>
      <c r="X27" s="75"/>
      <c r="Y27" s="83"/>
      <c r="Z27" s="104"/>
      <c r="AA27" s="81"/>
      <c r="AB27" s="81"/>
      <c r="AC27" s="81"/>
      <c r="AD27" s="81"/>
      <c r="AE27" s="81"/>
      <c r="AF27" s="81"/>
      <c r="AG27" s="81"/>
      <c r="AH27" s="104"/>
      <c r="AI27" s="104"/>
      <c r="AJ27" s="104"/>
      <c r="AK27" s="104"/>
      <c r="AL27" s="104"/>
    </row>
    <row r="28" spans="2:38" ht="32.25" customHeight="1" thickBot="1">
      <c r="C28" s="65"/>
      <c r="D28" s="170"/>
      <c r="E28" s="73"/>
      <c r="F28" s="99"/>
      <c r="G28" s="98"/>
      <c r="H28" s="99"/>
      <c r="I28" s="98"/>
      <c r="J28" s="99"/>
      <c r="K28" s="98"/>
      <c r="L28" s="99"/>
      <c r="M28" s="141"/>
      <c r="N28" s="141"/>
      <c r="O28" s="141"/>
      <c r="P28" s="65"/>
      <c r="Q28" s="170"/>
      <c r="R28" s="73"/>
      <c r="S28" s="99"/>
      <c r="T28" s="98"/>
      <c r="U28" s="99"/>
      <c r="V28" s="98"/>
      <c r="W28" s="99"/>
      <c r="X28" s="98"/>
      <c r="Y28" s="99"/>
      <c r="Z28" s="142"/>
      <c r="AA28" s="141"/>
      <c r="AB28" s="141"/>
      <c r="AC28" s="141"/>
      <c r="AD28" s="141"/>
      <c r="AE28" s="141"/>
      <c r="AF28" s="141"/>
      <c r="AG28" s="141"/>
      <c r="AH28" s="142"/>
      <c r="AI28" s="142"/>
      <c r="AJ28" s="142"/>
      <c r="AK28" s="142"/>
      <c r="AL28" s="142"/>
    </row>
    <row r="29" spans="2:38" ht="32.25" customHeight="1">
      <c r="C29" s="63"/>
      <c r="D29" s="171"/>
      <c r="E29" s="172"/>
      <c r="F29" s="103"/>
      <c r="G29" s="173"/>
      <c r="H29" s="103"/>
      <c r="I29" s="173"/>
      <c r="J29" s="103"/>
      <c r="K29" s="173"/>
      <c r="L29" s="103"/>
      <c r="M29" s="13"/>
      <c r="N29" s="13"/>
      <c r="O29" s="13"/>
      <c r="P29" s="63"/>
      <c r="Q29" s="171"/>
      <c r="R29" s="172"/>
      <c r="S29" s="103"/>
      <c r="T29" s="173"/>
      <c r="U29" s="103"/>
      <c r="V29" s="173"/>
      <c r="W29" s="103"/>
      <c r="X29" s="173"/>
      <c r="Y29" s="10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2:38" ht="27.75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2:38" ht="24.95" customHeight="1">
      <c r="J31" s="3" t="str">
        <f>IF(J1="","",J1)</f>
        <v>小数のかけ算①</v>
      </c>
      <c r="AF31" s="5" t="str">
        <f>IF(AF1="","",AF1)</f>
        <v>№</v>
      </c>
      <c r="AG31" s="5"/>
      <c r="AH31" s="5"/>
      <c r="AI31" s="5"/>
      <c r="AJ31" s="119">
        <f>IF(AJ1="","",AJ1)</f>
        <v>1</v>
      </c>
      <c r="AK31" s="119"/>
    </row>
    <row r="32" spans="2:38" ht="24.95" customHeight="1">
      <c r="K32" s="10" t="s">
        <v>1</v>
      </c>
      <c r="L32" s="9"/>
      <c r="M32" s="9"/>
      <c r="S32" s="6" t="str">
        <f>IF(Q2="","",Q2)</f>
        <v>名前</v>
      </c>
      <c r="T32" s="6"/>
      <c r="U32" s="5"/>
      <c r="V32" s="5"/>
      <c r="W32" s="5"/>
      <c r="X32" s="5" t="str">
        <f>IF(W2="","",W2)</f>
        <v/>
      </c>
      <c r="Y32" s="5"/>
      <c r="Z32" s="5"/>
      <c r="AA32" s="5"/>
      <c r="AB32" s="5"/>
      <c r="AC32" s="5"/>
      <c r="AD32" s="7"/>
      <c r="AE32" s="7"/>
      <c r="AF32" s="5"/>
      <c r="AG32" s="5"/>
      <c r="AH32" s="5"/>
      <c r="AI32" s="5"/>
      <c r="AJ32" s="5"/>
      <c r="AK32" s="5"/>
    </row>
    <row r="33" spans="4:40" ht="27.95" customHeight="1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4:40" ht="24.95" customHeight="1">
      <c r="D34" s="121" t="s">
        <v>24</v>
      </c>
      <c r="E34" s="121"/>
      <c r="F34" s="121"/>
      <c r="G34" s="121"/>
      <c r="H34" s="3"/>
      <c r="I34" s="3"/>
      <c r="J34" s="122">
        <f t="shared" ref="J34:L35" si="0">J4</f>
        <v>1</v>
      </c>
      <c r="K34" s="122" t="str">
        <f t="shared" si="0"/>
        <v>　</v>
      </c>
      <c r="L34" s="122">
        <f t="shared" ca="1" si="0"/>
        <v>8</v>
      </c>
      <c r="M34" s="3"/>
      <c r="N34" s="3"/>
      <c r="O34" s="3"/>
      <c r="P34" s="3"/>
      <c r="Q34" s="121" t="s">
        <v>26</v>
      </c>
      <c r="R34" s="121"/>
      <c r="S34" s="121"/>
      <c r="T34" s="121"/>
      <c r="U34" s="3"/>
      <c r="V34" s="3"/>
      <c r="W34" s="122">
        <f t="shared" ref="W34:Y35" si="1">W4</f>
        <v>1</v>
      </c>
      <c r="X34" s="122" t="str">
        <f t="shared" si="1"/>
        <v>.</v>
      </c>
      <c r="Y34" s="122">
        <f t="shared" ca="1" si="1"/>
        <v>8</v>
      </c>
      <c r="Z34" s="3"/>
      <c r="AA34" s="3"/>
      <c r="AB34" s="3"/>
      <c r="AC34" s="3"/>
      <c r="AD34" s="121"/>
      <c r="AE34" s="121"/>
      <c r="AF34" s="121"/>
      <c r="AG34" s="121"/>
      <c r="AH34" s="3"/>
      <c r="AI34" s="3"/>
      <c r="AJ34" s="122"/>
      <c r="AK34" s="123"/>
      <c r="AL34" s="122"/>
    </row>
    <row r="35" spans="4:40" ht="24.95" customHeight="1">
      <c r="D35" s="124"/>
      <c r="E35" s="124"/>
      <c r="F35" s="125" t="s">
        <v>28</v>
      </c>
      <c r="G35" s="125"/>
      <c r="H35" s="125"/>
      <c r="I35" s="129"/>
      <c r="J35" s="122">
        <f t="shared" si="0"/>
        <v>8</v>
      </c>
      <c r="K35" s="122" t="str">
        <f t="shared" si="0"/>
        <v>.</v>
      </c>
      <c r="L35" s="122">
        <f t="shared" ca="1" si="0"/>
        <v>7</v>
      </c>
      <c r="M35" s="3"/>
      <c r="N35" s="3"/>
      <c r="O35" s="3"/>
      <c r="P35" s="3"/>
      <c r="Q35" s="124"/>
      <c r="R35" s="124"/>
      <c r="S35" s="125" t="s">
        <v>28</v>
      </c>
      <c r="T35" s="125"/>
      <c r="U35" s="125"/>
      <c r="V35" s="126"/>
      <c r="W35" s="127">
        <f t="shared" si="1"/>
        <v>8</v>
      </c>
      <c r="X35" s="127" t="str">
        <f t="shared" si="1"/>
        <v>.</v>
      </c>
      <c r="Y35" s="122">
        <f t="shared" ca="1" si="1"/>
        <v>7</v>
      </c>
      <c r="Z35" s="3"/>
      <c r="AA35" s="3"/>
      <c r="AB35" s="3"/>
      <c r="AC35" s="3"/>
      <c r="AD35" s="124"/>
      <c r="AE35" s="124"/>
      <c r="AF35" s="128"/>
      <c r="AG35" s="128"/>
      <c r="AH35" s="128"/>
      <c r="AI35" s="129"/>
      <c r="AJ35" s="130"/>
      <c r="AK35" s="129"/>
      <c r="AL35" s="130"/>
    </row>
    <row r="36" spans="4:40" ht="24.95" customHeight="1">
      <c r="D36" s="124"/>
      <c r="E36" s="124"/>
      <c r="F36" s="152" t="s">
        <v>37</v>
      </c>
      <c r="G36" s="152"/>
      <c r="H36" s="149">
        <f ca="1">IF(INT(N36/100)=0,"",INT(N36/100))</f>
        <v>1</v>
      </c>
      <c r="I36" s="149"/>
      <c r="J36" s="149">
        <f ca="1">IF(N36=0,"",INT((N36-INT(N36/100)*100)/10))</f>
        <v>2</v>
      </c>
      <c r="K36" s="149"/>
      <c r="L36" s="149">
        <f ca="1">N36-INT(N36/10)*10</f>
        <v>6</v>
      </c>
      <c r="M36" s="3"/>
      <c r="N36" s="153">
        <f ca="1">(J34*10+L34)*L35</f>
        <v>126</v>
      </c>
      <c r="O36" s="3"/>
      <c r="P36" s="3"/>
      <c r="Q36" s="124"/>
      <c r="R36" s="124"/>
      <c r="S36" s="154" t="s">
        <v>37</v>
      </c>
      <c r="T36" s="154"/>
      <c r="U36" s="149">
        <f ca="1">IF(INT(AA36/100)=0,"",INT(AA36/100))</f>
        <v>1</v>
      </c>
      <c r="V36" s="149"/>
      <c r="W36" s="149">
        <f ca="1">IF(AA36=0,"",INT((AA36-INT(AA36/100)*100)/10))</f>
        <v>2</v>
      </c>
      <c r="X36" s="149"/>
      <c r="Y36" s="149">
        <f ca="1">AA36-INT(AA36/10)*10</f>
        <v>6</v>
      </c>
      <c r="Z36" s="3"/>
      <c r="AA36" s="153">
        <f ca="1">(W34*10+Y34)*Y35</f>
        <v>126</v>
      </c>
      <c r="AB36" s="3"/>
      <c r="AC36" s="3"/>
      <c r="AD36" s="3"/>
      <c r="AE36" s="3"/>
      <c r="AF36" s="3"/>
      <c r="AG36" s="3"/>
      <c r="AH36" s="3"/>
      <c r="AI36" s="3"/>
      <c r="AJ36" s="132"/>
      <c r="AK36" s="3"/>
      <c r="AL36" s="3"/>
    </row>
    <row r="37" spans="4:40" ht="24.95" customHeight="1">
      <c r="D37" s="124"/>
      <c r="E37" s="124"/>
      <c r="F37" s="155">
        <f ca="1">IF(N37&lt;100,"",INT(N37/100))</f>
        <v>1</v>
      </c>
      <c r="G37" s="155"/>
      <c r="H37" s="155">
        <f ca="1">INT((N37-INT(N37/100)*100)/10)</f>
        <v>4</v>
      </c>
      <c r="I37" s="155"/>
      <c r="J37" s="155">
        <f ca="1">N37-INT(N37/10)*10</f>
        <v>4</v>
      </c>
      <c r="K37" s="155"/>
      <c r="L37" s="155"/>
      <c r="M37" s="3" t="str">
        <f>IF(M9="","",M9)</f>
        <v/>
      </c>
      <c r="N37" s="153">
        <f ca="1">(J34*10+L34)*J35</f>
        <v>144</v>
      </c>
      <c r="O37" s="141"/>
      <c r="P37" s="156"/>
      <c r="Q37" s="156"/>
      <c r="R37" s="156"/>
      <c r="S37" s="155">
        <f ca="1">IF(AA37&lt;100,"",INT(AA37/100))</f>
        <v>1</v>
      </c>
      <c r="T37" s="155"/>
      <c r="U37" s="155">
        <f ca="1">INT((AA37-INT(AA37/100)*100)/10)</f>
        <v>4</v>
      </c>
      <c r="V37" s="155"/>
      <c r="W37" s="155">
        <f ca="1">AA37-INT(AA37/10)*10</f>
        <v>4</v>
      </c>
      <c r="X37" s="155"/>
      <c r="Y37" s="155"/>
      <c r="Z37" s="3" t="str">
        <f>IF(Z9="","",Z9)</f>
        <v/>
      </c>
      <c r="AA37" s="153">
        <f ca="1">(W34*10+Y34)*W35</f>
        <v>144</v>
      </c>
      <c r="AB37" s="141"/>
      <c r="AC37" s="3"/>
      <c r="AD37" s="3"/>
      <c r="AE37" s="3"/>
      <c r="AF37" s="3"/>
      <c r="AG37" s="3"/>
      <c r="AH37" s="3"/>
      <c r="AI37" s="3"/>
      <c r="AJ37" s="132"/>
      <c r="AK37" s="3"/>
      <c r="AL37" s="3"/>
    </row>
    <row r="38" spans="4:40" ht="24.95" customHeight="1">
      <c r="D38" s="124"/>
      <c r="E38" s="124"/>
      <c r="F38" s="157">
        <f ca="1">IF(N38&lt;100,"",INT(N38/100))</f>
        <v>1</v>
      </c>
      <c r="G38" s="157"/>
      <c r="H38" s="151">
        <f ca="1">INT((N38-INT(N38/100)*100)/10)</f>
        <v>5</v>
      </c>
      <c r="I38" s="151"/>
      <c r="J38" s="151">
        <f ca="1">INT(N38-INT(N38/10)*10)</f>
        <v>6</v>
      </c>
      <c r="K38" s="158" t="str">
        <f ca="1">IF(L38="","",".")</f>
        <v>.</v>
      </c>
      <c r="L38" s="151">
        <f ca="1">L36</f>
        <v>6</v>
      </c>
      <c r="M38" s="3" t="str">
        <f>IF(M10="","",M10)</f>
        <v/>
      </c>
      <c r="N38" s="153">
        <f ca="1">(J34+L34/10)*(J35*10+L35)</f>
        <v>156.6</v>
      </c>
      <c r="O38" s="141"/>
      <c r="P38" s="3"/>
      <c r="Q38" s="3"/>
      <c r="R38" s="3"/>
      <c r="S38" s="157">
        <f ca="1">IF(AA38&lt;100,"",INT(AA38/100))</f>
        <v>1</v>
      </c>
      <c r="T38" s="157"/>
      <c r="U38" s="151">
        <f ca="1">INT((AA38-INT(AA38/100)*100)/10)</f>
        <v>5</v>
      </c>
      <c r="V38" s="158" t="str">
        <f ca="1">IF(W38="","",".")</f>
        <v>.</v>
      </c>
      <c r="W38" s="151">
        <f ca="1">INT(AA38-INT(AA38/10)*10)</f>
        <v>6</v>
      </c>
      <c r="X38" s="159" t="s">
        <v>25</v>
      </c>
      <c r="Y38" s="151">
        <f ca="1">Y36</f>
        <v>6</v>
      </c>
      <c r="Z38" s="3" t="str">
        <f>IF(Z10="","",Z10)</f>
        <v/>
      </c>
      <c r="AA38" s="153">
        <f ca="1">(W34+Y34/10)*(W35*10+Y35)</f>
        <v>156.6</v>
      </c>
      <c r="AB38" s="141"/>
      <c r="AC38" s="3"/>
      <c r="AD38" s="3"/>
      <c r="AE38" s="3"/>
      <c r="AF38" s="3"/>
      <c r="AG38" s="3"/>
      <c r="AH38" s="3"/>
      <c r="AI38" s="3"/>
      <c r="AJ38" s="132"/>
      <c r="AK38" s="3"/>
      <c r="AL38" s="3"/>
    </row>
    <row r="39" spans="4:40" ht="24.95" customHeight="1">
      <c r="D39" s="124"/>
      <c r="E39" s="124"/>
      <c r="F39" s="121"/>
      <c r="G39" s="12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132"/>
      <c r="AK39" s="3"/>
      <c r="AL39" s="3"/>
    </row>
    <row r="40" spans="4:40" ht="24.95" customHeight="1">
      <c r="D40" s="124"/>
      <c r="E40" s="124"/>
      <c r="F40" s="121"/>
      <c r="G40" s="12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132"/>
      <c r="AK40" s="3"/>
      <c r="AL40" s="3"/>
    </row>
    <row r="41" spans="4:40" ht="24.95" customHeight="1">
      <c r="D41" s="121" t="s">
        <v>29</v>
      </c>
      <c r="E41" s="121"/>
      <c r="F41" s="121"/>
      <c r="G41" s="121"/>
      <c r="H41" s="160">
        <f ca="1">H11</f>
        <v>3</v>
      </c>
      <c r="I41" s="3" t="str">
        <f>I11</f>
        <v>.</v>
      </c>
      <c r="J41" s="122">
        <f t="shared" ref="J41:L42" ca="1" si="2">J11</f>
        <v>5</v>
      </c>
      <c r="K41" s="130" t="str">
        <f t="shared" si="2"/>
        <v>　</v>
      </c>
      <c r="L41" s="122">
        <f t="shared" ca="1" si="2"/>
        <v>8</v>
      </c>
      <c r="M41" s="3"/>
      <c r="N41" s="3"/>
      <c r="O41" s="3"/>
      <c r="P41" s="3"/>
      <c r="Q41" s="121" t="s">
        <v>30</v>
      </c>
      <c r="R41" s="121"/>
      <c r="S41" s="121"/>
      <c r="T41" s="121"/>
      <c r="U41" s="160">
        <f ca="1">U11</f>
        <v>9</v>
      </c>
      <c r="V41" s="3"/>
      <c r="W41" s="122">
        <f t="shared" ref="W41:Y42" ca="1" si="3">W11</f>
        <v>4</v>
      </c>
      <c r="X41" s="122" t="str">
        <f t="shared" si="3"/>
        <v>.</v>
      </c>
      <c r="Y41" s="122">
        <f t="shared" ca="1" si="3"/>
        <v>5</v>
      </c>
      <c r="Z41" s="3"/>
      <c r="AA41" s="3"/>
      <c r="AB41" s="3"/>
      <c r="AC41" s="3"/>
      <c r="AD41" s="121" t="s">
        <v>31</v>
      </c>
      <c r="AE41" s="121"/>
      <c r="AF41" s="121"/>
      <c r="AG41" s="121"/>
      <c r="AH41" s="122">
        <f t="shared" ref="AH41:AL42" ca="1" si="4">AH11</f>
        <v>5</v>
      </c>
      <c r="AI41" s="122" t="str">
        <f t="shared" si="4"/>
        <v>.</v>
      </c>
      <c r="AJ41" s="122">
        <f t="shared" si="4"/>
        <v>2</v>
      </c>
      <c r="AK41" s="122" t="str">
        <f t="shared" si="4"/>
        <v>　</v>
      </c>
      <c r="AL41" s="122">
        <f t="shared" si="4"/>
        <v>5</v>
      </c>
    </row>
    <row r="42" spans="4:40" ht="24.95" customHeight="1">
      <c r="D42" s="124"/>
      <c r="E42" s="124"/>
      <c r="F42" s="125" t="s">
        <v>28</v>
      </c>
      <c r="G42" s="125"/>
      <c r="H42" s="125"/>
      <c r="I42" s="126"/>
      <c r="J42" s="127">
        <f t="shared" ca="1" si="2"/>
        <v>6</v>
      </c>
      <c r="K42" s="127" t="str">
        <f t="shared" si="2"/>
        <v>.</v>
      </c>
      <c r="L42" s="127">
        <f t="shared" ca="1" si="2"/>
        <v>3</v>
      </c>
      <c r="M42" s="3"/>
      <c r="N42" s="3"/>
      <c r="O42" s="3"/>
      <c r="P42" s="3"/>
      <c r="Q42" s="124"/>
      <c r="R42" s="124"/>
      <c r="S42" s="125" t="s">
        <v>28</v>
      </c>
      <c r="T42" s="125"/>
      <c r="U42" s="125"/>
      <c r="V42" s="126"/>
      <c r="W42" s="127">
        <f t="shared" ca="1" si="3"/>
        <v>4</v>
      </c>
      <c r="X42" s="127" t="str">
        <f t="shared" si="3"/>
        <v>.</v>
      </c>
      <c r="Y42" s="127">
        <f t="shared" ca="1" si="3"/>
        <v>7</v>
      </c>
      <c r="Z42" s="3"/>
      <c r="AA42" s="3"/>
      <c r="AB42" s="3"/>
      <c r="AC42" s="3"/>
      <c r="AD42" s="124"/>
      <c r="AE42" s="124"/>
      <c r="AF42" s="125" t="s">
        <v>28</v>
      </c>
      <c r="AG42" s="125"/>
      <c r="AH42" s="125"/>
      <c r="AI42" s="126"/>
      <c r="AJ42" s="127">
        <f t="shared" si="4"/>
        <v>7</v>
      </c>
      <c r="AK42" s="127" t="str">
        <f t="shared" si="4"/>
        <v>.</v>
      </c>
      <c r="AL42" s="127">
        <f t="shared" si="4"/>
        <v>6</v>
      </c>
    </row>
    <row r="43" spans="4:40" ht="27.95" customHeight="1">
      <c r="D43" s="124"/>
      <c r="E43" s="124"/>
      <c r="F43" s="151">
        <f ca="1">IF(N43&lt;1000,"",INT(N43/1000))</f>
        <v>1</v>
      </c>
      <c r="G43" s="151"/>
      <c r="H43" s="151">
        <f ca="1">INT((N43-INT(N43/1000)*1000)/100)</f>
        <v>0</v>
      </c>
      <c r="I43" s="151"/>
      <c r="J43" s="151">
        <f ca="1">INT((N43-INT(N43/100)*100)/10)</f>
        <v>7</v>
      </c>
      <c r="K43" s="159"/>
      <c r="L43" s="149">
        <f ca="1">N43-INT(N43/10)*10</f>
        <v>4</v>
      </c>
      <c r="M43" s="3"/>
      <c r="N43" s="153">
        <f ca="1">(H41*100+J41*10+L41)*L42</f>
        <v>1074</v>
      </c>
      <c r="O43" s="141"/>
      <c r="P43" s="142"/>
      <c r="Q43" s="124"/>
      <c r="R43" s="124"/>
      <c r="S43" s="151">
        <f ca="1">IF(AA43&lt;1000,"",INT(AA43/1000))</f>
        <v>6</v>
      </c>
      <c r="T43" s="151"/>
      <c r="U43" s="151">
        <f ca="1">INT((AA43-INT(AA43/1000)*1000)/100)</f>
        <v>6</v>
      </c>
      <c r="V43" s="151"/>
      <c r="W43" s="151">
        <f ca="1">INT((AA43-INT(AA43/100)*100)/10)</f>
        <v>1</v>
      </c>
      <c r="X43" s="159"/>
      <c r="Y43" s="149">
        <f ca="1">AA43-INT(AA43/10)*10</f>
        <v>5</v>
      </c>
      <c r="Z43" s="3"/>
      <c r="AA43" s="153">
        <f ca="1">(U41*100+W41*10+Y41)*Y42</f>
        <v>6615</v>
      </c>
      <c r="AB43" s="141"/>
      <c r="AC43" s="141"/>
      <c r="AD43" s="124"/>
      <c r="AE43" s="124"/>
      <c r="AF43" s="151">
        <f ca="1">IF(AN43&lt;1000,"",INT(AN43/1000))</f>
        <v>3</v>
      </c>
      <c r="AG43" s="151"/>
      <c r="AH43" s="151">
        <f ca="1">INT((AN43-INT(AN43/1000)*1000)/100)</f>
        <v>1</v>
      </c>
      <c r="AI43" s="151"/>
      <c r="AJ43" s="151">
        <f ca="1">INT((AN43-INT(AN43/100)*100)/10)</f>
        <v>5</v>
      </c>
      <c r="AK43" s="159"/>
      <c r="AL43" s="149">
        <f ca="1">AN43-INT(AN43/10)*10</f>
        <v>0</v>
      </c>
      <c r="AM43" s="14"/>
      <c r="AN43" s="11">
        <f ca="1">(AH41*100+AJ41*10+AL41)*AL42</f>
        <v>3150</v>
      </c>
    </row>
    <row r="44" spans="4:40" ht="27.95" customHeight="1">
      <c r="D44" s="155">
        <f ca="1">IF(N44&lt;1000,"",INT(N44/1000))</f>
        <v>2</v>
      </c>
      <c r="E44" s="155"/>
      <c r="F44" s="155">
        <f ca="1">INT((N44-INT(N44/1000)*1000)/100)</f>
        <v>1</v>
      </c>
      <c r="G44" s="155"/>
      <c r="H44" s="155">
        <f ca="1">INT((N44-INT(N44/100)*100)/10)</f>
        <v>4</v>
      </c>
      <c r="I44" s="155"/>
      <c r="J44" s="155">
        <f ca="1">N44-INT(N44/10)*10</f>
        <v>8</v>
      </c>
      <c r="K44" s="155"/>
      <c r="L44" s="150" t="s">
        <v>38</v>
      </c>
      <c r="M44" s="3" t="str">
        <f>IF(M16="","",M16)</f>
        <v/>
      </c>
      <c r="N44" s="153">
        <f ca="1">(H41*100+J41*10+L41)*J42</f>
        <v>2148</v>
      </c>
      <c r="O44" s="141"/>
      <c r="P44" s="142"/>
      <c r="Q44" s="155">
        <f ca="1">IF(AA44&lt;1000,"",INT(AA44/1000))</f>
        <v>3</v>
      </c>
      <c r="R44" s="155"/>
      <c r="S44" s="155">
        <f ca="1">INT((AA44-INT(AA44/1000)*1000)/100)</f>
        <v>7</v>
      </c>
      <c r="T44" s="155"/>
      <c r="U44" s="155">
        <f ca="1">INT((AA44-INT(AA44/100)*100)/10)</f>
        <v>8</v>
      </c>
      <c r="V44" s="155"/>
      <c r="W44" s="155">
        <f ca="1">AA44-INT(AA44/10)*10</f>
        <v>0</v>
      </c>
      <c r="X44" s="155"/>
      <c r="Y44" s="150" t="s">
        <v>38</v>
      </c>
      <c r="Z44" s="3" t="str">
        <f>IF(Z16="","",Z16)</f>
        <v/>
      </c>
      <c r="AA44" s="153">
        <f ca="1">(U41*100+W41*10+Y41)*W42</f>
        <v>3780</v>
      </c>
      <c r="AB44" s="141"/>
      <c r="AC44" s="141"/>
      <c r="AD44" s="155">
        <f ca="1">IF(AN44&lt;1000,"",INT(AN44/1000))</f>
        <v>3</v>
      </c>
      <c r="AE44" s="155"/>
      <c r="AF44" s="155">
        <f ca="1">INT((AN44-INT(AN44/1000)*1000)/100)</f>
        <v>6</v>
      </c>
      <c r="AG44" s="155"/>
      <c r="AH44" s="155">
        <f ca="1">INT((AN44-INT(AN44/100)*100)/10)</f>
        <v>7</v>
      </c>
      <c r="AI44" s="155"/>
      <c r="AJ44" s="155">
        <f ca="1">AN44-INT(AN44/10)*10</f>
        <v>5</v>
      </c>
      <c r="AK44" s="155"/>
      <c r="AL44" s="150" t="s">
        <v>38</v>
      </c>
      <c r="AM44" s="14" t="str">
        <f>IF(AM16="","",AM16)</f>
        <v/>
      </c>
      <c r="AN44" s="11">
        <f ca="1">(AH41*100+AJ41*10+AL41)*AJ42</f>
        <v>3675</v>
      </c>
    </row>
    <row r="45" spans="4:40" ht="27.95" customHeight="1">
      <c r="D45" s="151">
        <f ca="1">IF(N45&lt;1000,"",INT(N45/1000))</f>
        <v>2</v>
      </c>
      <c r="E45" s="151"/>
      <c r="F45" s="151">
        <f ca="1">INT((N45-INT(N45/1000)*1000)/100)</f>
        <v>2</v>
      </c>
      <c r="G45" s="158" t="str">
        <f ca="1">IF(H45="","",".")</f>
        <v>.</v>
      </c>
      <c r="H45" s="151">
        <f ca="1">INT((N45-INT(N45/100)*100)/10)</f>
        <v>5</v>
      </c>
      <c r="I45" s="159" t="s">
        <v>25</v>
      </c>
      <c r="J45" s="151">
        <f ca="1">INT(N45-INT(N45/10)*10)</f>
        <v>5</v>
      </c>
      <c r="K45" s="159" t="s">
        <v>25</v>
      </c>
      <c r="L45" s="151">
        <f ca="1">L43</f>
        <v>4</v>
      </c>
      <c r="M45" s="3" t="str">
        <f>IF(M17="","",M17)</f>
        <v/>
      </c>
      <c r="N45" s="153">
        <f ca="1">(H41*10+J41+L41/10)*(J42*10+L42)</f>
        <v>2255.3999999999996</v>
      </c>
      <c r="O45" s="141"/>
      <c r="P45" s="142"/>
      <c r="Q45" s="151">
        <f ca="1">IF(AA45&lt;1000,"",INT(AA45/1000))</f>
        <v>4</v>
      </c>
      <c r="R45" s="151"/>
      <c r="S45" s="151">
        <f ca="1">INT((AA45-INT(AA45/1000)*1000)/100)</f>
        <v>4</v>
      </c>
      <c r="T45" s="159" t="s">
        <v>25</v>
      </c>
      <c r="U45" s="151">
        <f ca="1">INT((AA45-INT(AA45/100)*100)/10)</f>
        <v>4</v>
      </c>
      <c r="V45" s="158" t="str">
        <f ca="1">IF(W45="","",".")</f>
        <v>.</v>
      </c>
      <c r="W45" s="151">
        <f ca="1">INT(AA45-INT(AA45/10)*10)</f>
        <v>1</v>
      </c>
      <c r="X45" s="159" t="s">
        <v>25</v>
      </c>
      <c r="Y45" s="151">
        <f ca="1">Y43</f>
        <v>5</v>
      </c>
      <c r="Z45" s="3" t="str">
        <f>IF(Z17="","",Z17)</f>
        <v/>
      </c>
      <c r="AA45" s="153">
        <f ca="1">(U41*10+W41+Y41/10)*(W42*10+Y42)</f>
        <v>4441.5</v>
      </c>
      <c r="AB45" s="141"/>
      <c r="AC45" s="141"/>
      <c r="AD45" s="151">
        <f ca="1">IF(AN45&lt;1000,"",INT(AN45/1000))</f>
        <v>3</v>
      </c>
      <c r="AE45" s="151"/>
      <c r="AF45" s="151">
        <f ca="1">INT((AN45-INT(AN45/1000)*1000)/100)</f>
        <v>9</v>
      </c>
      <c r="AG45" s="158" t="str">
        <f ca="1">IF(AH45="","",".")</f>
        <v>.</v>
      </c>
      <c r="AH45" s="151">
        <f ca="1">INT((AN45-INT(AN45/100)*100)/10)</f>
        <v>9</v>
      </c>
      <c r="AI45" s="159" t="s">
        <v>25</v>
      </c>
      <c r="AJ45" s="151">
        <f ca="1">INT(AN45-INT(AN45/10)*10)</f>
        <v>0</v>
      </c>
      <c r="AK45" s="159" t="s">
        <v>25</v>
      </c>
      <c r="AL45" s="151">
        <f ca="1">AL43</f>
        <v>0</v>
      </c>
      <c r="AM45" s="14" t="str">
        <f>IF(AM17="","",AM17)</f>
        <v/>
      </c>
      <c r="AN45" s="11">
        <f ca="1">(AH41*10+AJ41+AL41/10)*(AJ42*10+AL42)</f>
        <v>3990</v>
      </c>
    </row>
    <row r="46" spans="4:40" ht="27.95" customHeight="1">
      <c r="D46" s="142"/>
      <c r="E46" s="142"/>
      <c r="F46" s="142"/>
      <c r="G46" s="142"/>
      <c r="H46" s="142"/>
      <c r="I46" s="142"/>
      <c r="J46" s="141"/>
      <c r="K46" s="141"/>
      <c r="L46" s="141"/>
      <c r="M46" s="141"/>
      <c r="N46" s="141"/>
      <c r="O46" s="141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1"/>
      <c r="AB46" s="141"/>
      <c r="AC46" s="141"/>
      <c r="AD46" s="141"/>
      <c r="AE46" s="141"/>
      <c r="AF46" s="141"/>
      <c r="AG46" s="141"/>
      <c r="AH46" s="142"/>
      <c r="AI46" s="142"/>
      <c r="AJ46" s="142"/>
      <c r="AK46" s="142"/>
      <c r="AL46" s="142"/>
    </row>
    <row r="47" spans="4:40" ht="27.95" customHeight="1">
      <c r="D47" s="142"/>
      <c r="E47" s="142"/>
      <c r="F47" s="142"/>
      <c r="G47" s="142"/>
      <c r="H47" s="142"/>
      <c r="I47" s="142"/>
      <c r="J47" s="141"/>
      <c r="K47" s="141"/>
      <c r="L47" s="141"/>
      <c r="M47" s="141"/>
      <c r="N47" s="141"/>
      <c r="O47" s="141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1"/>
      <c r="AB47" s="141"/>
      <c r="AC47" s="141"/>
      <c r="AD47" s="141"/>
      <c r="AE47" s="141"/>
      <c r="AF47" s="141"/>
      <c r="AG47" s="141"/>
      <c r="AH47" s="142"/>
      <c r="AI47" s="142"/>
      <c r="AJ47" s="142"/>
      <c r="AK47" s="142"/>
      <c r="AL47" s="142"/>
    </row>
    <row r="48" spans="4:40" ht="24.95" customHeight="1">
      <c r="D48" s="121" t="s">
        <v>32</v>
      </c>
      <c r="E48" s="121"/>
      <c r="F48" s="121"/>
      <c r="G48" s="121"/>
      <c r="H48" s="122">
        <f ca="1">H18</f>
        <v>7</v>
      </c>
      <c r="I48" s="3" t="str">
        <f>I18</f>
        <v>.</v>
      </c>
      <c r="J48" s="122">
        <f>J18</f>
        <v>7</v>
      </c>
      <c r="K48" s="122" t="str">
        <f>K18</f>
        <v>　</v>
      </c>
      <c r="L48" s="122">
        <f>L18</f>
        <v>5</v>
      </c>
      <c r="M48" s="3"/>
      <c r="N48" s="3"/>
      <c r="O48" s="3"/>
      <c r="P48" s="3"/>
      <c r="Q48" s="121" t="s">
        <v>33</v>
      </c>
      <c r="R48" s="121"/>
      <c r="S48" s="121"/>
      <c r="T48" s="121"/>
      <c r="U48" s="122">
        <f ca="1">U18</f>
        <v>4</v>
      </c>
      <c r="V48" s="3"/>
      <c r="W48" s="122">
        <f t="shared" ref="W48:Y49" ca="1" si="5">W18</f>
        <v>8</v>
      </c>
      <c r="X48" s="122" t="str">
        <f t="shared" si="5"/>
        <v>.</v>
      </c>
      <c r="Y48" s="122">
        <f t="shared" si="5"/>
        <v>5</v>
      </c>
      <c r="Z48" s="3"/>
      <c r="AA48" s="3"/>
      <c r="AB48" s="3"/>
      <c r="AC48" s="3"/>
      <c r="AD48" s="121" t="s">
        <v>34</v>
      </c>
      <c r="AE48" s="121"/>
      <c r="AF48" s="121"/>
      <c r="AG48" s="121"/>
      <c r="AH48" s="122">
        <f t="shared" ref="AH48:AL49" ca="1" si="6">AH18</f>
        <v>4</v>
      </c>
      <c r="AI48" s="3"/>
      <c r="AJ48" s="122">
        <f t="shared" ca="1" si="6"/>
        <v>5</v>
      </c>
      <c r="AK48" s="122" t="str">
        <f t="shared" si="6"/>
        <v>　</v>
      </c>
      <c r="AL48" s="122">
        <f t="shared" ca="1" si="6"/>
        <v>9</v>
      </c>
    </row>
    <row r="49" spans="4:40" ht="24.95" customHeight="1">
      <c r="D49" s="124"/>
      <c r="E49" s="124"/>
      <c r="F49" s="125" t="s">
        <v>28</v>
      </c>
      <c r="G49" s="125"/>
      <c r="H49" s="125"/>
      <c r="I49" s="126"/>
      <c r="J49" s="127">
        <f>J19</f>
        <v>5</v>
      </c>
      <c r="K49" s="127" t="str">
        <f>K19</f>
        <v>.</v>
      </c>
      <c r="L49" s="127">
        <f>L19</f>
        <v>6</v>
      </c>
      <c r="M49" s="3"/>
      <c r="N49" s="3"/>
      <c r="O49" s="3"/>
      <c r="P49" s="3"/>
      <c r="Q49" s="124"/>
      <c r="R49" s="124"/>
      <c r="S49" s="125" t="s">
        <v>28</v>
      </c>
      <c r="T49" s="125"/>
      <c r="U49" s="125"/>
      <c r="V49" s="126"/>
      <c r="W49" s="127">
        <f t="shared" ca="1" si="5"/>
        <v>3</v>
      </c>
      <c r="X49" s="127" t="str">
        <f t="shared" si="5"/>
        <v>.</v>
      </c>
      <c r="Y49" s="127">
        <f t="shared" si="5"/>
        <v>8</v>
      </c>
      <c r="Z49" s="3"/>
      <c r="AA49" s="3"/>
      <c r="AB49" s="3"/>
      <c r="AC49" s="3"/>
      <c r="AD49" s="124"/>
      <c r="AE49" s="124"/>
      <c r="AF49" s="125" t="s">
        <v>28</v>
      </c>
      <c r="AG49" s="125"/>
      <c r="AH49" s="125"/>
      <c r="AI49" s="126"/>
      <c r="AJ49" s="127">
        <f t="shared" ca="1" si="6"/>
        <v>4</v>
      </c>
      <c r="AK49" s="127" t="str">
        <f t="shared" si="6"/>
        <v>.</v>
      </c>
      <c r="AL49" s="127">
        <f t="shared" ca="1" si="6"/>
        <v>4</v>
      </c>
    </row>
    <row r="50" spans="4:40" ht="27.95" customHeight="1">
      <c r="D50" s="124"/>
      <c r="E50" s="124"/>
      <c r="F50" s="151">
        <f ca="1">IF(N50&lt;1000,"",INT(N50/1000))</f>
        <v>4</v>
      </c>
      <c r="G50" s="151"/>
      <c r="H50" s="151">
        <f ca="1">INT((N50-INT(N50/1000)*1000)/100)</f>
        <v>6</v>
      </c>
      <c r="I50" s="151"/>
      <c r="J50" s="151">
        <f ca="1">INT((N50-INT(N50/100)*100)/10)</f>
        <v>5</v>
      </c>
      <c r="K50" s="159"/>
      <c r="L50" s="149">
        <f ca="1">N50-INT(N50/10)*10</f>
        <v>0</v>
      </c>
      <c r="M50" s="3"/>
      <c r="N50" s="153">
        <f ca="1">(H48*100+J48*10+L48)*L49</f>
        <v>4650</v>
      </c>
      <c r="O50" s="141"/>
      <c r="P50" s="142"/>
      <c r="Q50" s="124"/>
      <c r="R50" s="124"/>
      <c r="S50" s="151">
        <f ca="1">IF(AA50&lt;1000,"",INT(AA50/1000))</f>
        <v>3</v>
      </c>
      <c r="T50" s="151"/>
      <c r="U50" s="151">
        <f ca="1">INT((AA50-INT(AA50/1000)*1000)/100)</f>
        <v>8</v>
      </c>
      <c r="V50" s="151"/>
      <c r="W50" s="151">
        <f ca="1">INT((AA50-INT(AA50/100)*100)/10)</f>
        <v>8</v>
      </c>
      <c r="X50" s="159"/>
      <c r="Y50" s="149">
        <f ca="1">AA50-INT(AA50/10)*10</f>
        <v>0</v>
      </c>
      <c r="Z50" s="3"/>
      <c r="AA50" s="153">
        <f ca="1">(U48*100+W48*10+Y48)*Y49</f>
        <v>3880</v>
      </c>
      <c r="AB50" s="141"/>
      <c r="AC50" s="141"/>
      <c r="AD50" s="124"/>
      <c r="AE50" s="124"/>
      <c r="AF50" s="151">
        <f ca="1">IF(AN50&lt;1000,"",INT(AN50/1000))</f>
        <v>1</v>
      </c>
      <c r="AG50" s="151"/>
      <c r="AH50" s="151">
        <f ca="1">INT((AN50-INT(AN50/1000)*1000)/100)</f>
        <v>8</v>
      </c>
      <c r="AI50" s="151"/>
      <c r="AJ50" s="151">
        <f ca="1">INT((AN50-INT(AN50/100)*100)/10)</f>
        <v>3</v>
      </c>
      <c r="AK50" s="159"/>
      <c r="AL50" s="149">
        <f ca="1">AN50-INT(AN50/10)*10</f>
        <v>6</v>
      </c>
      <c r="AM50" s="14"/>
      <c r="AN50" s="11">
        <f ca="1">(AH48*100+AJ48*10+AL48)*AL49</f>
        <v>1836</v>
      </c>
    </row>
    <row r="51" spans="4:40" ht="27.95" customHeight="1">
      <c r="D51" s="155">
        <f ca="1">IF(N51&lt;1000,"",INT(N51/1000))</f>
        <v>3</v>
      </c>
      <c r="E51" s="155"/>
      <c r="F51" s="155">
        <f ca="1">INT((N51-INT(N51/1000)*1000)/100)</f>
        <v>8</v>
      </c>
      <c r="G51" s="155"/>
      <c r="H51" s="155">
        <f ca="1">INT((N51-INT(N51/100)*100)/10)</f>
        <v>7</v>
      </c>
      <c r="I51" s="155"/>
      <c r="J51" s="155">
        <f ca="1">N51-INT(N51/10)*10</f>
        <v>5</v>
      </c>
      <c r="K51" s="155"/>
      <c r="L51" s="150" t="s">
        <v>38</v>
      </c>
      <c r="M51" s="3" t="str">
        <f>IF(M23="","",M23)</f>
        <v/>
      </c>
      <c r="N51" s="153">
        <f ca="1">(H48*100+J48*10+L48)*J49</f>
        <v>3875</v>
      </c>
      <c r="O51" s="141"/>
      <c r="P51" s="142"/>
      <c r="Q51" s="155">
        <f ca="1">IF(AA51&lt;1000,"",INT(AA51/1000))</f>
        <v>1</v>
      </c>
      <c r="R51" s="155"/>
      <c r="S51" s="155">
        <f ca="1">INT((AA51-INT(AA51/1000)*1000)/100)</f>
        <v>4</v>
      </c>
      <c r="T51" s="155"/>
      <c r="U51" s="155">
        <f ca="1">INT((AA51-INT(AA51/100)*100)/10)</f>
        <v>5</v>
      </c>
      <c r="V51" s="155"/>
      <c r="W51" s="155">
        <f ca="1">AA51-INT(AA51/10)*10</f>
        <v>5</v>
      </c>
      <c r="X51" s="155"/>
      <c r="Y51" s="150" t="s">
        <v>38</v>
      </c>
      <c r="Z51" s="3" t="str">
        <f>IF(Z23="","",Z23)</f>
        <v/>
      </c>
      <c r="AA51" s="153">
        <f ca="1">(U48*100+W48*10+Y48)*W49</f>
        <v>1455</v>
      </c>
      <c r="AB51" s="141"/>
      <c r="AC51" s="141"/>
      <c r="AD51" s="155">
        <f ca="1">IF(AN51&lt;1000,"",INT(AN51/1000))</f>
        <v>1</v>
      </c>
      <c r="AE51" s="155"/>
      <c r="AF51" s="155">
        <f ca="1">INT((AN51-INT(AN51/1000)*1000)/100)</f>
        <v>8</v>
      </c>
      <c r="AG51" s="155"/>
      <c r="AH51" s="155">
        <f ca="1">INT((AN51-INT(AN51/100)*100)/10)</f>
        <v>3</v>
      </c>
      <c r="AI51" s="155"/>
      <c r="AJ51" s="155">
        <f ca="1">AN51-INT(AN51/10)*10</f>
        <v>6</v>
      </c>
      <c r="AK51" s="155"/>
      <c r="AL51" s="150" t="s">
        <v>38</v>
      </c>
      <c r="AM51" s="14" t="str">
        <f>IF(AM23="","",AM23)</f>
        <v/>
      </c>
      <c r="AN51" s="11">
        <f ca="1">(AH48*100+AJ48*10+AL48)*AJ49</f>
        <v>1836</v>
      </c>
    </row>
    <row r="52" spans="4:40" ht="27.95" customHeight="1">
      <c r="D52" s="151">
        <f ca="1">IF(N52&lt;1000,"",INT(N52/1000))</f>
        <v>4</v>
      </c>
      <c r="E52" s="151"/>
      <c r="F52" s="151">
        <f ca="1">INT((N52-INT(N52/1000)*1000)/100)</f>
        <v>3</v>
      </c>
      <c r="G52" s="158" t="str">
        <f ca="1">IF(H52="","",".")</f>
        <v>.</v>
      </c>
      <c r="H52" s="151">
        <f ca="1">INT((N52-INT(N52/100)*100)/10)</f>
        <v>4</v>
      </c>
      <c r="I52" s="159" t="s">
        <v>25</v>
      </c>
      <c r="J52" s="151">
        <f ca="1">INT(N52-INT(N52/10)*10)</f>
        <v>0</v>
      </c>
      <c r="K52" s="159" t="s">
        <v>25</v>
      </c>
      <c r="L52" s="151">
        <f ca="1">L50</f>
        <v>0</v>
      </c>
      <c r="M52" s="3" t="str">
        <f>IF(M24="","",M24)</f>
        <v/>
      </c>
      <c r="N52" s="153">
        <f ca="1">(H48*10+J48+L48/10)*(J49*10+L49)</f>
        <v>4340</v>
      </c>
      <c r="O52" s="141"/>
      <c r="P52" s="142"/>
      <c r="Q52" s="151">
        <f ca="1">IF(AA52&lt;1000,"",INT(AA52/1000))</f>
        <v>1</v>
      </c>
      <c r="R52" s="151"/>
      <c r="S52" s="151">
        <f ca="1">INT((AA52-INT(AA52/1000)*1000)/100)</f>
        <v>8</v>
      </c>
      <c r="T52" s="159" t="s">
        <v>25</v>
      </c>
      <c r="U52" s="151">
        <f ca="1">INT((AA52-INT(AA52/100)*100)/10)</f>
        <v>4</v>
      </c>
      <c r="V52" s="158" t="str">
        <f ca="1">IF(W52="","",".")</f>
        <v>.</v>
      </c>
      <c r="W52" s="151">
        <f ca="1">INT(AA52-INT(AA52/10)*10)</f>
        <v>3</v>
      </c>
      <c r="X52" s="159" t="s">
        <v>25</v>
      </c>
      <c r="Y52" s="151">
        <f ca="1">Y50</f>
        <v>0</v>
      </c>
      <c r="Z52" s="3" t="str">
        <f>IF(Z24="","",Z24)</f>
        <v/>
      </c>
      <c r="AA52" s="153">
        <f ca="1">(U48*10+W48+Y48/10)*(W49*10+Y49)</f>
        <v>1843</v>
      </c>
      <c r="AB52" s="141"/>
      <c r="AC52" s="141"/>
      <c r="AD52" s="151">
        <f ca="1">IF(AN52&lt;1000,"",INT(AN52/1000))</f>
        <v>2</v>
      </c>
      <c r="AE52" s="151"/>
      <c r="AF52" s="151">
        <f ca="1">INT((AN52-INT(AN52/1000)*1000)/100)</f>
        <v>0</v>
      </c>
      <c r="AG52" s="159" t="s">
        <v>25</v>
      </c>
      <c r="AH52" s="151">
        <f ca="1">INT((AN52-INT(AN52/100)*100)/10)</f>
        <v>1</v>
      </c>
      <c r="AI52" s="159" t="s">
        <v>25</v>
      </c>
      <c r="AJ52" s="151">
        <f ca="1">INT(AN52-INT(AN52/10)*10)</f>
        <v>9</v>
      </c>
      <c r="AK52" s="158" t="str">
        <f ca="1">IF(AL52="","",".")</f>
        <v>.</v>
      </c>
      <c r="AL52" s="151">
        <f ca="1">AL50</f>
        <v>6</v>
      </c>
      <c r="AM52" s="14" t="str">
        <f>IF(AM24="","",AM24)</f>
        <v/>
      </c>
      <c r="AN52" s="11">
        <f ca="1">(AH48*10+AJ48+AL48/10)*(AJ49*10+AL49)</f>
        <v>2019.6</v>
      </c>
    </row>
    <row r="53" spans="4:40" ht="27.95" customHeight="1">
      <c r="D53" s="142"/>
      <c r="E53" s="142"/>
      <c r="F53" s="142"/>
      <c r="G53" s="142"/>
      <c r="H53" s="142"/>
      <c r="I53" s="142"/>
      <c r="J53" s="141"/>
      <c r="K53" s="141"/>
      <c r="L53" s="141"/>
      <c r="M53" s="141"/>
      <c r="N53" s="141"/>
      <c r="O53" s="141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1"/>
      <c r="AB53" s="141"/>
      <c r="AC53" s="141"/>
      <c r="AD53" s="141"/>
      <c r="AE53" s="141"/>
      <c r="AF53" s="141"/>
      <c r="AG53" s="141"/>
      <c r="AH53" s="142"/>
      <c r="AI53" s="142"/>
      <c r="AJ53" s="142"/>
      <c r="AK53" s="142"/>
      <c r="AL53" s="142"/>
    </row>
    <row r="54" spans="4:40" ht="27.95" customHeight="1">
      <c r="D54" s="142"/>
      <c r="E54" s="142"/>
      <c r="F54" s="142"/>
      <c r="G54" s="142"/>
      <c r="H54" s="142"/>
      <c r="I54" s="142"/>
      <c r="J54" s="141"/>
      <c r="K54" s="141"/>
      <c r="L54" s="141"/>
      <c r="M54" s="141"/>
      <c r="N54" s="141"/>
      <c r="O54" s="141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1"/>
      <c r="AB54" s="141"/>
      <c r="AC54" s="141"/>
      <c r="AD54" s="141"/>
      <c r="AE54" s="141"/>
      <c r="AF54" s="141"/>
      <c r="AG54" s="141"/>
      <c r="AH54" s="142"/>
      <c r="AI54" s="142"/>
      <c r="AJ54" s="142"/>
      <c r="AK54" s="142"/>
      <c r="AL54" s="142"/>
    </row>
    <row r="55" spans="4:40" ht="24.95" customHeight="1">
      <c r="D55" s="121" t="s">
        <v>35</v>
      </c>
      <c r="E55" s="121"/>
      <c r="F55" s="121"/>
      <c r="G55" s="121"/>
      <c r="H55" s="3"/>
      <c r="I55" s="3"/>
      <c r="J55" s="122">
        <f t="shared" ref="J55:L56" ca="1" si="7">J25</f>
        <v>9</v>
      </c>
      <c r="K55" s="122" t="str">
        <f t="shared" si="7"/>
        <v>.</v>
      </c>
      <c r="L55" s="122">
        <f t="shared" ca="1" si="7"/>
        <v>9</v>
      </c>
      <c r="M55" s="3"/>
      <c r="N55" s="3"/>
      <c r="O55" s="3"/>
      <c r="P55" s="3"/>
      <c r="Q55" s="121" t="s">
        <v>36</v>
      </c>
      <c r="R55" s="121"/>
      <c r="S55" s="121"/>
      <c r="T55" s="121"/>
      <c r="U55" s="3"/>
      <c r="V55" s="3"/>
      <c r="W55" s="122">
        <f t="shared" ref="W55:Y56" ca="1" si="8">W25</f>
        <v>7</v>
      </c>
      <c r="X55" s="122" t="str">
        <f t="shared" si="8"/>
        <v>.</v>
      </c>
      <c r="Y55" s="122">
        <f t="shared" ca="1" si="8"/>
        <v>8</v>
      </c>
      <c r="Z55" s="3"/>
      <c r="AA55" s="3"/>
      <c r="AB55" s="3"/>
      <c r="AC55" s="3"/>
      <c r="AD55" s="121"/>
      <c r="AE55" s="121"/>
      <c r="AF55" s="121"/>
      <c r="AG55" s="121"/>
      <c r="AH55" s="3"/>
      <c r="AI55" s="3"/>
      <c r="AJ55" s="122"/>
      <c r="AK55" s="123"/>
      <c r="AL55" s="122"/>
    </row>
    <row r="56" spans="4:40" ht="24.95" customHeight="1">
      <c r="D56" s="124"/>
      <c r="E56" s="124"/>
      <c r="F56" s="125" t="s">
        <v>28</v>
      </c>
      <c r="G56" s="125"/>
      <c r="H56" s="125"/>
      <c r="I56" s="126"/>
      <c r="J56" s="127">
        <f t="shared" ca="1" si="7"/>
        <v>6</v>
      </c>
      <c r="K56" s="127" t="str">
        <f t="shared" si="7"/>
        <v>.</v>
      </c>
      <c r="L56" s="127">
        <f t="shared" ca="1" si="7"/>
        <v>2</v>
      </c>
      <c r="M56" s="3"/>
      <c r="N56" s="3"/>
      <c r="O56" s="3"/>
      <c r="P56" s="3"/>
      <c r="Q56" s="124"/>
      <c r="R56" s="124"/>
      <c r="S56" s="125" t="s">
        <v>28</v>
      </c>
      <c r="T56" s="125"/>
      <c r="U56" s="125"/>
      <c r="V56" s="126"/>
      <c r="W56" s="127">
        <f t="shared" ca="1" si="8"/>
        <v>5</v>
      </c>
      <c r="X56" s="127" t="str">
        <f t="shared" si="8"/>
        <v>.</v>
      </c>
      <c r="Y56" s="127">
        <f t="shared" ca="1" si="8"/>
        <v>2</v>
      </c>
      <c r="Z56" s="3"/>
      <c r="AA56" s="3"/>
      <c r="AB56" s="3"/>
      <c r="AC56" s="3"/>
      <c r="AD56" s="124"/>
      <c r="AE56" s="124"/>
      <c r="AF56" s="128"/>
      <c r="AG56" s="128"/>
      <c r="AH56" s="128"/>
      <c r="AI56" s="129"/>
      <c r="AJ56" s="130"/>
      <c r="AK56" s="129"/>
      <c r="AL56" s="130"/>
    </row>
    <row r="57" spans="4:40" ht="27.95" customHeight="1">
      <c r="D57" s="124"/>
      <c r="E57" s="124"/>
      <c r="F57" s="151" t="str">
        <f ca="1">IF(N57&lt;1000,"",INT(N57/1000))</f>
        <v/>
      </c>
      <c r="G57" s="151"/>
      <c r="H57" s="151">
        <f ca="1">INT((N57-INT(N57/1000)*1000)/100)</f>
        <v>1</v>
      </c>
      <c r="I57" s="151"/>
      <c r="J57" s="151">
        <f ca="1">INT((N57-INT(N57/100)*100)/10)</f>
        <v>9</v>
      </c>
      <c r="K57" s="159"/>
      <c r="L57" s="149">
        <f ca="1">N57-INT(N57/10)*10</f>
        <v>8</v>
      </c>
      <c r="M57" s="3"/>
      <c r="N57" s="153">
        <f ca="1">(H55*100+J55*10+L55)*L56</f>
        <v>198</v>
      </c>
      <c r="O57" s="161"/>
      <c r="P57" s="161"/>
      <c r="Q57" s="124"/>
      <c r="R57" s="124"/>
      <c r="S57" s="151" t="str">
        <f ca="1">IF(AA57&lt;1000,"",INT(AA57/1000))</f>
        <v/>
      </c>
      <c r="T57" s="151"/>
      <c r="U57" s="151">
        <f ca="1">INT((AA57-INT(AA57/1000)*1000)/100)</f>
        <v>1</v>
      </c>
      <c r="V57" s="151"/>
      <c r="W57" s="151">
        <f ca="1">INT((AA57-INT(AA57/100)*100)/10)</f>
        <v>5</v>
      </c>
      <c r="X57" s="159"/>
      <c r="Y57" s="149">
        <f ca="1">AA57-INT(AA57/10)*10</f>
        <v>6</v>
      </c>
      <c r="Z57" s="3"/>
      <c r="AA57" s="153">
        <f ca="1">(U55*100+W55*10+Y55)*Y56</f>
        <v>156</v>
      </c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</row>
    <row r="58" spans="4:40" ht="27.95" customHeight="1">
      <c r="D58" s="155" t="str">
        <f ca="1">IF(N58&lt;1000,"",INT(N58/1000))</f>
        <v/>
      </c>
      <c r="E58" s="155"/>
      <c r="F58" s="155">
        <f ca="1">INT((N58-INT(N58/1000)*1000)/100)</f>
        <v>5</v>
      </c>
      <c r="G58" s="155"/>
      <c r="H58" s="155">
        <f ca="1">INT((N58-INT(N58/100)*100)/10)</f>
        <v>9</v>
      </c>
      <c r="I58" s="155"/>
      <c r="J58" s="155">
        <f ca="1">N58-INT(N58/10)*10</f>
        <v>4</v>
      </c>
      <c r="K58" s="155"/>
      <c r="L58" s="150" t="s">
        <v>38</v>
      </c>
      <c r="M58" s="3" t="str">
        <f>IF(M30="","",M30)</f>
        <v/>
      </c>
      <c r="N58" s="153">
        <f ca="1">(H55*100+J55*10+L55)*J56</f>
        <v>594</v>
      </c>
      <c r="O58" s="161"/>
      <c r="P58" s="161"/>
      <c r="Q58" s="155" t="str">
        <f ca="1">IF(AA58&lt;1000,"",INT(AA58/1000))</f>
        <v/>
      </c>
      <c r="R58" s="155"/>
      <c r="S58" s="155">
        <f ca="1">INT((AA58-INT(AA58/1000)*1000)/100)</f>
        <v>3</v>
      </c>
      <c r="T58" s="155"/>
      <c r="U58" s="155">
        <f ca="1">INT((AA58-INT(AA58/100)*100)/10)</f>
        <v>9</v>
      </c>
      <c r="V58" s="155"/>
      <c r="W58" s="155">
        <f ca="1">AA58-INT(AA58/10)*10</f>
        <v>0</v>
      </c>
      <c r="X58" s="155"/>
      <c r="Y58" s="150" t="s">
        <v>38</v>
      </c>
      <c r="Z58" s="3" t="str">
        <f>IF(Z30="","",Z30)</f>
        <v/>
      </c>
      <c r="AA58" s="153">
        <f ca="1">(U55*100+W55*10+Y55)*W56</f>
        <v>390</v>
      </c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</row>
    <row r="59" spans="4:40" ht="27.95" customHeight="1">
      <c r="D59" s="151" t="str">
        <f ca="1">IF(N59&lt;1000,"",INT(N59/1000))</f>
        <v/>
      </c>
      <c r="E59" s="151"/>
      <c r="F59" s="151">
        <f ca="1">INT((N59-INT(N59/1000)*1000)/100)</f>
        <v>6</v>
      </c>
      <c r="G59" s="159" t="s">
        <v>25</v>
      </c>
      <c r="H59" s="151">
        <f ca="1">INT((N59-INT(N59/100)*100)/10)</f>
        <v>1</v>
      </c>
      <c r="I59" s="158" t="str">
        <f ca="1">IF(J59="","",".")</f>
        <v>.</v>
      </c>
      <c r="J59" s="151">
        <f ca="1">INT(N59-INT(N59/10)*10)</f>
        <v>3</v>
      </c>
      <c r="K59" s="159" t="s">
        <v>25</v>
      </c>
      <c r="L59" s="151">
        <f ca="1">L57</f>
        <v>8</v>
      </c>
      <c r="M59" s="3" t="str">
        <f>IF(M31="","",M31)</f>
        <v/>
      </c>
      <c r="N59" s="153">
        <f ca="1">(H55*10+J55+L55/10)*(J56*10+L56)</f>
        <v>613.80000000000007</v>
      </c>
      <c r="O59" s="161"/>
      <c r="P59" s="161"/>
      <c r="Q59" s="151" t="str">
        <f ca="1">IF(AA59&lt;1000,"",INT(AA59/1000))</f>
        <v/>
      </c>
      <c r="R59" s="151"/>
      <c r="S59" s="151">
        <f ca="1">INT((AA59-INT(AA59/1000)*1000)/100)</f>
        <v>4</v>
      </c>
      <c r="T59" s="159" t="s">
        <v>25</v>
      </c>
      <c r="U59" s="151">
        <f ca="1">INT((AA59-INT(AA59/100)*100)/10)</f>
        <v>0</v>
      </c>
      <c r="V59" s="158" t="str">
        <f ca="1">IF(W59="","",".")</f>
        <v>.</v>
      </c>
      <c r="W59" s="151">
        <f ca="1">INT(AA59-INT(AA59/10)*10)</f>
        <v>5</v>
      </c>
      <c r="X59" s="159" t="s">
        <v>25</v>
      </c>
      <c r="Y59" s="151">
        <f ca="1">Y57</f>
        <v>6</v>
      </c>
      <c r="Z59" s="3" t="str">
        <f>IF(Z31="","",Z31)</f>
        <v/>
      </c>
      <c r="AA59" s="153">
        <f ca="1">(U55*10+W55+Y55/10)*(W56*10+Y56)</f>
        <v>405.59999999999997</v>
      </c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</row>
    <row r="60" spans="4:40" ht="24.9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132"/>
      <c r="AK60" s="3"/>
      <c r="AL60" s="3"/>
    </row>
  </sheetData>
  <mergeCells count="27">
    <mergeCell ref="F49:H49"/>
    <mergeCell ref="S49:U49"/>
    <mergeCell ref="AF49:AH49"/>
    <mergeCell ref="F56:H56"/>
    <mergeCell ref="S56:U56"/>
    <mergeCell ref="AF56:AH56"/>
    <mergeCell ref="AJ31:AK31"/>
    <mergeCell ref="F35:H35"/>
    <mergeCell ref="S35:U35"/>
    <mergeCell ref="AF35:AH35"/>
    <mergeCell ref="F42:H42"/>
    <mergeCell ref="S42:U42"/>
    <mergeCell ref="AF42:AH42"/>
    <mergeCell ref="F19:H19"/>
    <mergeCell ref="S19:U19"/>
    <mergeCell ref="AF19:AH19"/>
    <mergeCell ref="F26:H26"/>
    <mergeCell ref="S26:U26"/>
    <mergeCell ref="AF26:AH26"/>
    <mergeCell ref="AJ1:AK1"/>
    <mergeCell ref="M2:N2"/>
    <mergeCell ref="F5:H5"/>
    <mergeCell ref="S5:U5"/>
    <mergeCell ref="AF5:AH5"/>
    <mergeCell ref="F12:H12"/>
    <mergeCell ref="S12:U12"/>
    <mergeCell ref="AF12:AH12"/>
  </mergeCells>
  <phoneticPr fontId="1"/>
  <conditionalFormatting sqref="AJ45 AL45 AL52 Y38 Y45 Y52 Y59 L45 L59 J45 L52 J52">
    <cfRule type="cellIs" dxfId="168" priority="5" stopIfTrue="1" operator="equal">
      <formula>0</formula>
    </cfRule>
  </conditionalFormatting>
  <conditionalFormatting sqref="AL45 AL52 Y38 Y45 Y52 Y59 L38 L45 L59 L52 J52">
    <cfRule type="cellIs" dxfId="167" priority="1" stopIfTrue="1" operator="equal">
      <formula>0</formula>
    </cfRule>
    <cfRule type="cellIs" dxfId="166" priority="2" stopIfTrue="1" operator="equal">
      <formula>0</formula>
    </cfRule>
    <cfRule type="cellIs" dxfId="165" priority="3" stopIfTrue="1" operator="equal">
      <formula>0</formula>
    </cfRule>
    <cfRule type="cellIs" dxfId="164" priority="4" stopIfTrue="1" operator="equal">
      <formula>0</formula>
    </cfRule>
  </conditionalFormatting>
  <pageMargins left="0.78740157480314965" right="0.39370078740157483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AQ59"/>
  <sheetViews>
    <sheetView workbookViewId="0">
      <selection activeCell="J50" sqref="J50"/>
    </sheetView>
  </sheetViews>
  <sheetFormatPr defaultRowHeight="24.95" customHeight="1"/>
  <cols>
    <col min="1" max="1" width="4.19921875" style="2" customWidth="1"/>
    <col min="2" max="3" width="0.8984375" style="2" customWidth="1"/>
    <col min="4" max="4" width="2.69921875" style="2" customWidth="1"/>
    <col min="5" max="5" width="0.8984375" style="2" customWidth="1"/>
    <col min="6" max="6" width="2.69921875" style="2" customWidth="1"/>
    <col min="7" max="7" width="0.8984375" style="2" customWidth="1"/>
    <col min="8" max="8" width="2.69921875" style="2" customWidth="1"/>
    <col min="9" max="9" width="0.8984375" style="2" customWidth="1"/>
    <col min="10" max="10" width="2.69921875" style="2" customWidth="1"/>
    <col min="11" max="11" width="0.8984375" style="2" customWidth="1"/>
    <col min="12" max="12" width="2.69921875" style="2" customWidth="1"/>
    <col min="13" max="17" width="2.19921875" style="2" customWidth="1"/>
    <col min="18" max="18" width="0.8984375" style="2" customWidth="1"/>
    <col min="19" max="19" width="2.69921875" style="2" customWidth="1"/>
    <col min="20" max="20" width="0.8984375" style="2" customWidth="1"/>
    <col min="21" max="21" width="2.69921875" style="2" customWidth="1"/>
    <col min="22" max="22" width="0.8984375" style="2" customWidth="1"/>
    <col min="23" max="23" width="2.69921875" style="2" customWidth="1"/>
    <col min="24" max="24" width="0.8984375" style="2" customWidth="1"/>
    <col min="25" max="25" width="2.69921875" style="2" customWidth="1"/>
    <col min="26" max="26" width="0.8984375" style="2" customWidth="1"/>
    <col min="27" max="27" width="2.796875" style="2" customWidth="1"/>
    <col min="28" max="32" width="2.19921875" style="2" customWidth="1"/>
    <col min="33" max="33" width="0.8984375" style="2" customWidth="1"/>
    <col min="34" max="34" width="2.69921875" style="2" customWidth="1"/>
    <col min="35" max="35" width="0.8984375" style="2" customWidth="1"/>
    <col min="36" max="36" width="2.69921875" style="2" customWidth="1"/>
    <col min="37" max="37" width="0.8984375" style="2" customWidth="1"/>
    <col min="38" max="38" width="2.69921875" style="4" customWidth="1"/>
    <col min="39" max="39" width="0.8984375" style="2" customWidth="1"/>
    <col min="40" max="40" width="2.69921875" style="2" customWidth="1"/>
    <col min="41" max="16384" width="8.796875" style="2"/>
  </cols>
  <sheetData>
    <row r="1" spans="1:41" ht="24.95" customHeight="1">
      <c r="J1" s="3" t="s">
        <v>9</v>
      </c>
      <c r="AH1" s="5" t="s">
        <v>2</v>
      </c>
      <c r="AI1" s="5"/>
      <c r="AJ1" s="5"/>
      <c r="AK1" s="5"/>
      <c r="AL1" s="119">
        <v>1</v>
      </c>
      <c r="AM1" s="119"/>
    </row>
    <row r="2" spans="1:41" ht="24.95" customHeight="1">
      <c r="M2" s="120" t="s">
        <v>3</v>
      </c>
      <c r="N2" s="120"/>
      <c r="O2"/>
      <c r="P2" s="120" t="s">
        <v>4</v>
      </c>
      <c r="Q2" s="120"/>
      <c r="R2" s="1"/>
      <c r="S2" s="6" t="s">
        <v>0</v>
      </c>
      <c r="T2" s="6"/>
      <c r="U2" s="5"/>
      <c r="V2" s="5"/>
      <c r="W2" s="5"/>
      <c r="X2" s="5"/>
      <c r="Y2" s="18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41" ht="24.95" customHeight="1">
      <c r="D3" s="8"/>
      <c r="E3" s="8"/>
      <c r="F3" s="9"/>
      <c r="G3" s="9"/>
    </row>
    <row r="4" spans="1:41" ht="24.95" customHeight="1">
      <c r="A4" s="3"/>
      <c r="B4" s="3"/>
      <c r="C4" s="3"/>
      <c r="D4" s="121" t="s">
        <v>24</v>
      </c>
      <c r="E4" s="133"/>
      <c r="F4" s="179"/>
      <c r="G4" s="134"/>
      <c r="H4" s="135">
        <f ca="1">INT(RAND()*8+2)</f>
        <v>9</v>
      </c>
      <c r="I4" s="136" t="s">
        <v>27</v>
      </c>
      <c r="J4" s="135">
        <f ca="1">INT(RAND()*8+2)</f>
        <v>5</v>
      </c>
      <c r="K4" s="136" t="s">
        <v>25</v>
      </c>
      <c r="L4" s="135">
        <f ca="1">INT(RAND()*8+2)</f>
        <v>9</v>
      </c>
      <c r="M4" s="3"/>
      <c r="N4" s="3"/>
      <c r="O4" s="3"/>
      <c r="P4" s="3"/>
      <c r="Q4" s="3"/>
      <c r="R4" s="3"/>
      <c r="S4" s="121" t="s">
        <v>26</v>
      </c>
      <c r="T4" s="133"/>
      <c r="U4" s="179"/>
      <c r="V4" s="134"/>
      <c r="W4" s="135">
        <v>0</v>
      </c>
      <c r="X4" s="136" t="s">
        <v>27</v>
      </c>
      <c r="Y4" s="135">
        <f ca="1">INT(RAND()*8+2)</f>
        <v>6</v>
      </c>
      <c r="Z4" s="136" t="s">
        <v>25</v>
      </c>
      <c r="AA4" s="135">
        <f ca="1">INT(RAND()*8+2)</f>
        <v>5</v>
      </c>
      <c r="AB4" s="3"/>
      <c r="AC4" s="3"/>
      <c r="AD4" s="3"/>
      <c r="AE4" s="3"/>
      <c r="AF4" s="133" t="s">
        <v>29</v>
      </c>
      <c r="AG4" s="133"/>
      <c r="AH4" s="133"/>
      <c r="AI4" s="133"/>
      <c r="AJ4" s="130" t="s">
        <v>25</v>
      </c>
      <c r="AK4" s="129" t="s">
        <v>25</v>
      </c>
      <c r="AL4" s="130">
        <f ca="1">INT(RAND()*8+2)</f>
        <v>8</v>
      </c>
      <c r="AM4" s="129" t="s">
        <v>25</v>
      </c>
      <c r="AN4" s="130">
        <f ca="1">INT(RAND()*8+2)</f>
        <v>5</v>
      </c>
    </row>
    <row r="5" spans="1:41" ht="24.95" customHeight="1">
      <c r="A5" s="3"/>
      <c r="B5" s="3"/>
      <c r="C5" s="3"/>
      <c r="D5" s="124"/>
      <c r="E5" s="180"/>
      <c r="F5" s="125" t="s">
        <v>28</v>
      </c>
      <c r="G5" s="125"/>
      <c r="H5" s="181"/>
      <c r="I5" s="126"/>
      <c r="J5" s="182">
        <f ca="1">INT(RAND()*8+2)</f>
        <v>3</v>
      </c>
      <c r="K5" s="126" t="s">
        <v>27</v>
      </c>
      <c r="L5" s="182">
        <f ca="1">INT(RAND()*(9-2)+2)</f>
        <v>6</v>
      </c>
      <c r="M5" s="3"/>
      <c r="N5" s="3"/>
      <c r="O5" s="3"/>
      <c r="P5" s="3"/>
      <c r="Q5" s="3"/>
      <c r="R5" s="3"/>
      <c r="S5" s="124"/>
      <c r="T5" s="180"/>
      <c r="U5" s="125" t="s">
        <v>28</v>
      </c>
      <c r="V5" s="125"/>
      <c r="W5" s="181"/>
      <c r="X5" s="126"/>
      <c r="Y5" s="182">
        <f ca="1">INT(RAND()*8+2)</f>
        <v>5</v>
      </c>
      <c r="Z5" s="126" t="s">
        <v>27</v>
      </c>
      <c r="AA5" s="182">
        <f ca="1">INT(RAND()*(9-2)+2)</f>
        <v>3</v>
      </c>
      <c r="AB5" s="3"/>
      <c r="AC5" s="3"/>
      <c r="AD5" s="3"/>
      <c r="AE5" s="3"/>
      <c r="AF5" s="180"/>
      <c r="AG5" s="183"/>
      <c r="AH5" s="125" t="s">
        <v>28</v>
      </c>
      <c r="AI5" s="125"/>
      <c r="AJ5" s="125"/>
      <c r="AK5" s="126"/>
      <c r="AL5" s="127">
        <f ca="1">INT(RAND()*8+2)</f>
        <v>3</v>
      </c>
      <c r="AM5" s="126" t="s">
        <v>27</v>
      </c>
      <c r="AN5" s="127">
        <f ca="1">INT(RAND()*(9-2)+2)</f>
        <v>7</v>
      </c>
    </row>
    <row r="6" spans="1:41" ht="24.95" customHeight="1">
      <c r="A6" s="3"/>
      <c r="B6" s="3"/>
      <c r="C6" s="184"/>
      <c r="D6" s="137"/>
      <c r="E6" s="185"/>
      <c r="F6" s="186"/>
      <c r="G6" s="138"/>
      <c r="H6" s="137"/>
      <c r="I6" s="138"/>
      <c r="J6" s="139"/>
      <c r="K6" s="140"/>
      <c r="L6" s="139"/>
      <c r="M6" s="141"/>
      <c r="N6" s="3"/>
      <c r="O6" s="3"/>
      <c r="P6" s="3"/>
      <c r="Q6" s="3"/>
      <c r="R6" s="156"/>
      <c r="S6" s="187"/>
      <c r="T6" s="188"/>
      <c r="U6" s="186"/>
      <c r="V6" s="138"/>
      <c r="W6" s="137"/>
      <c r="X6" s="138"/>
      <c r="Y6" s="139"/>
      <c r="Z6" s="140"/>
      <c r="AA6" s="139"/>
      <c r="AB6" s="141"/>
      <c r="AC6" s="3"/>
      <c r="AD6" s="3"/>
      <c r="AE6" s="3"/>
      <c r="AF6" s="187"/>
      <c r="AG6" s="187"/>
      <c r="AH6" s="187"/>
      <c r="AI6" s="187"/>
      <c r="AJ6" s="187"/>
      <c r="AK6" s="187"/>
      <c r="AL6" s="189"/>
      <c r="AM6" s="189"/>
      <c r="AN6" s="189"/>
      <c r="AO6" s="19"/>
    </row>
    <row r="7" spans="1:41" ht="24.95" customHeight="1" thickBot="1">
      <c r="A7" s="3"/>
      <c r="B7" s="3"/>
      <c r="C7" s="190"/>
      <c r="D7" s="144"/>
      <c r="E7" s="145"/>
      <c r="F7" s="144"/>
      <c r="G7" s="145"/>
      <c r="H7" s="144"/>
      <c r="I7" s="145"/>
      <c r="J7" s="146"/>
      <c r="K7" s="147"/>
      <c r="L7" s="147"/>
      <c r="M7" s="141"/>
      <c r="N7" s="3"/>
      <c r="O7" s="3"/>
      <c r="P7" s="3"/>
      <c r="Q7" s="156"/>
      <c r="R7" s="156"/>
      <c r="S7" s="191"/>
      <c r="T7" s="145"/>
      <c r="U7" s="144"/>
      <c r="V7" s="145"/>
      <c r="W7" s="144"/>
      <c r="X7" s="145"/>
      <c r="Y7" s="146"/>
      <c r="Z7" s="147"/>
      <c r="AA7" s="147"/>
      <c r="AB7" s="141"/>
      <c r="AC7" s="3"/>
      <c r="AD7" s="3"/>
      <c r="AE7" s="3"/>
      <c r="AF7" s="187"/>
      <c r="AG7" s="187"/>
      <c r="AH7" s="187"/>
      <c r="AI7" s="187"/>
      <c r="AJ7" s="187"/>
      <c r="AK7" s="187"/>
      <c r="AL7" s="189"/>
      <c r="AM7" s="189"/>
      <c r="AN7" s="189"/>
      <c r="AO7" s="19"/>
    </row>
    <row r="8" spans="1:41" ht="24.95" customHeight="1">
      <c r="A8" s="3"/>
      <c r="B8" s="3"/>
      <c r="C8" s="192"/>
      <c r="D8" s="137"/>
      <c r="E8" s="138"/>
      <c r="F8" s="137"/>
      <c r="G8" s="138"/>
      <c r="H8" s="137"/>
      <c r="I8" s="138"/>
      <c r="J8" s="139"/>
      <c r="K8" s="140"/>
      <c r="L8" s="139"/>
      <c r="M8" s="141"/>
      <c r="N8" s="3"/>
      <c r="O8" s="3"/>
      <c r="P8" s="3"/>
      <c r="Q8" s="156"/>
      <c r="R8" s="156"/>
      <c r="S8" s="191"/>
      <c r="T8" s="138"/>
      <c r="U8" s="137"/>
      <c r="V8" s="138"/>
      <c r="W8" s="137"/>
      <c r="X8" s="138"/>
      <c r="Y8" s="139"/>
      <c r="Z8" s="140"/>
      <c r="AA8" s="139"/>
      <c r="AB8" s="141"/>
      <c r="AC8" s="3"/>
      <c r="AD8" s="3"/>
      <c r="AE8" s="3"/>
      <c r="AF8" s="187"/>
      <c r="AG8" s="187"/>
      <c r="AH8" s="187"/>
      <c r="AI8" s="187"/>
      <c r="AJ8" s="187"/>
      <c r="AK8" s="187"/>
      <c r="AL8" s="189"/>
      <c r="AM8" s="189"/>
      <c r="AN8" s="189"/>
      <c r="AO8" s="19"/>
    </row>
    <row r="9" spans="1:41" ht="24.95" customHeight="1">
      <c r="A9" s="3"/>
      <c r="B9" s="3"/>
      <c r="C9" s="3"/>
      <c r="D9" s="142"/>
      <c r="E9" s="142"/>
      <c r="F9" s="142"/>
      <c r="G9" s="142"/>
      <c r="H9" s="142"/>
      <c r="I9" s="142"/>
      <c r="J9" s="141"/>
      <c r="K9" s="141"/>
      <c r="L9" s="141"/>
      <c r="M9" s="141"/>
      <c r="N9" s="3"/>
      <c r="O9" s="3"/>
      <c r="P9" s="3"/>
      <c r="Q9" s="3"/>
      <c r="R9" s="156"/>
      <c r="S9" s="142"/>
      <c r="T9" s="142"/>
      <c r="U9" s="142"/>
      <c r="V9" s="142"/>
      <c r="W9" s="142"/>
      <c r="X9" s="142"/>
      <c r="Y9" s="141"/>
      <c r="Z9" s="141"/>
      <c r="AA9" s="141"/>
      <c r="AB9" s="141"/>
      <c r="AC9" s="3"/>
      <c r="AD9" s="3"/>
      <c r="AE9" s="3"/>
      <c r="AF9" s="3"/>
      <c r="AG9" s="3"/>
      <c r="AH9" s="3"/>
      <c r="AI9" s="3"/>
      <c r="AJ9" s="3"/>
      <c r="AK9" s="3"/>
      <c r="AL9" s="132"/>
      <c r="AM9" s="3"/>
      <c r="AN9" s="3"/>
    </row>
    <row r="10" spans="1:41" ht="24.95" customHeight="1">
      <c r="A10" s="3"/>
      <c r="B10" s="3"/>
      <c r="C10" s="3"/>
      <c r="D10" s="124"/>
      <c r="E10" s="124"/>
      <c r="F10" s="121"/>
      <c r="G10" s="1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132"/>
      <c r="AM10" s="3"/>
      <c r="AN10" s="3"/>
    </row>
    <row r="11" spans="1:41" ht="24.95" customHeight="1">
      <c r="A11" s="3"/>
      <c r="B11" s="156"/>
      <c r="C11" s="156"/>
      <c r="D11" s="121" t="s">
        <v>30</v>
      </c>
      <c r="E11" s="121"/>
      <c r="F11" s="121"/>
      <c r="G11" s="121"/>
      <c r="H11" s="122" t="s">
        <v>25</v>
      </c>
      <c r="I11" s="3"/>
      <c r="J11" s="122">
        <v>0</v>
      </c>
      <c r="K11" s="123" t="s">
        <v>27</v>
      </c>
      <c r="L11" s="122">
        <f ca="1">INT(RAND()*8+2)</f>
        <v>6</v>
      </c>
      <c r="M11" s="3"/>
      <c r="N11" s="3"/>
      <c r="O11" s="3"/>
      <c r="P11" s="3"/>
      <c r="Q11" s="3"/>
      <c r="R11" s="3"/>
      <c r="S11" s="121" t="s">
        <v>31</v>
      </c>
      <c r="T11" s="121"/>
      <c r="U11" s="121"/>
      <c r="V11" s="121"/>
      <c r="W11" s="122">
        <v>0</v>
      </c>
      <c r="X11" s="123" t="s">
        <v>27</v>
      </c>
      <c r="Y11" s="122">
        <v>2</v>
      </c>
      <c r="Z11" s="123" t="s">
        <v>25</v>
      </c>
      <c r="AA11" s="122">
        <v>5</v>
      </c>
      <c r="AB11" s="3"/>
      <c r="AC11" s="3"/>
      <c r="AD11" s="3"/>
      <c r="AE11" s="3"/>
      <c r="AF11" s="121" t="s">
        <v>32</v>
      </c>
      <c r="AG11" s="121"/>
      <c r="AH11" s="121"/>
      <c r="AI11" s="121"/>
      <c r="AJ11" s="122">
        <v>0</v>
      </c>
      <c r="AK11" s="123" t="s">
        <v>27</v>
      </c>
      <c r="AL11" s="122">
        <v>7</v>
      </c>
      <c r="AM11" s="123" t="s">
        <v>25</v>
      </c>
      <c r="AN11" s="122">
        <v>5</v>
      </c>
    </row>
    <row r="12" spans="1:41" ht="24.95" customHeight="1">
      <c r="A12" s="3"/>
      <c r="B12" s="156"/>
      <c r="C12" s="156"/>
      <c r="D12" s="124"/>
      <c r="E12" s="124"/>
      <c r="F12" s="125" t="s">
        <v>28</v>
      </c>
      <c r="G12" s="125"/>
      <c r="H12" s="125"/>
      <c r="I12" s="126"/>
      <c r="J12" s="127">
        <f ca="1">INT(RAND()*8+2)</f>
        <v>3</v>
      </c>
      <c r="K12" s="126" t="s">
        <v>27</v>
      </c>
      <c r="L12" s="127">
        <f ca="1">INT(RAND()*(9-2)+2)</f>
        <v>5</v>
      </c>
      <c r="M12" s="3"/>
      <c r="N12" s="3"/>
      <c r="O12" s="3"/>
      <c r="P12" s="3"/>
      <c r="Q12" s="3"/>
      <c r="R12" s="3"/>
      <c r="S12" s="124"/>
      <c r="T12" s="124"/>
      <c r="U12" s="125" t="s">
        <v>28</v>
      </c>
      <c r="V12" s="125"/>
      <c r="W12" s="125"/>
      <c r="X12" s="126"/>
      <c r="Y12" s="127">
        <v>1</v>
      </c>
      <c r="Z12" s="123" t="s">
        <v>27</v>
      </c>
      <c r="AA12" s="127">
        <v>6</v>
      </c>
      <c r="AB12" s="3"/>
      <c r="AC12" s="3"/>
      <c r="AD12" s="3"/>
      <c r="AE12" s="3"/>
      <c r="AF12" s="124"/>
      <c r="AG12" s="124"/>
      <c r="AH12" s="125" t="s">
        <v>28</v>
      </c>
      <c r="AI12" s="125"/>
      <c r="AJ12" s="125"/>
      <c r="AK12" s="126"/>
      <c r="AL12" s="127">
        <f ca="1">INT(RAND()*8+2)</f>
        <v>7</v>
      </c>
      <c r="AM12" s="126" t="s">
        <v>27</v>
      </c>
      <c r="AN12" s="127">
        <v>6</v>
      </c>
    </row>
    <row r="13" spans="1:41" ht="27.95" customHeight="1">
      <c r="A13" s="3"/>
      <c r="B13" s="156"/>
      <c r="C13" s="156"/>
      <c r="D13" s="142"/>
      <c r="E13" s="142"/>
      <c r="F13" s="142"/>
      <c r="G13" s="142"/>
      <c r="H13" s="142"/>
      <c r="I13" s="142"/>
      <c r="J13" s="142"/>
      <c r="K13" s="142"/>
      <c r="L13" s="143"/>
      <c r="M13" s="141"/>
      <c r="N13" s="141"/>
      <c r="O13" s="141"/>
      <c r="P13" s="142"/>
      <c r="Q13" s="142"/>
      <c r="R13" s="142"/>
      <c r="S13" s="141"/>
      <c r="T13" s="141"/>
      <c r="U13" s="141"/>
      <c r="V13" s="141"/>
      <c r="W13" s="142"/>
      <c r="X13" s="142"/>
      <c r="Y13" s="142"/>
      <c r="Z13" s="143"/>
      <c r="AA13" s="142"/>
      <c r="AB13" s="142"/>
      <c r="AC13" s="141"/>
      <c r="AD13" s="141"/>
      <c r="AE13" s="141"/>
      <c r="AF13" s="141"/>
      <c r="AG13" s="141"/>
      <c r="AH13" s="141"/>
      <c r="AI13" s="141"/>
      <c r="AJ13" s="142"/>
      <c r="AK13" s="142"/>
      <c r="AL13" s="142"/>
      <c r="AM13" s="143"/>
      <c r="AN13" s="142"/>
    </row>
    <row r="14" spans="1:41" ht="27.95" customHeight="1">
      <c r="A14" s="3"/>
      <c r="B14" s="156"/>
      <c r="C14" s="156"/>
      <c r="D14" s="187"/>
      <c r="E14" s="187"/>
      <c r="F14" s="187"/>
      <c r="G14" s="187"/>
      <c r="H14" s="187"/>
      <c r="I14" s="187"/>
      <c r="J14" s="189"/>
      <c r="K14" s="189"/>
      <c r="L14" s="189"/>
      <c r="M14" s="141"/>
      <c r="N14" s="141"/>
      <c r="O14" s="141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1"/>
      <c r="AD14" s="141"/>
      <c r="AE14" s="141"/>
      <c r="AF14" s="141"/>
      <c r="AG14" s="141"/>
      <c r="AH14" s="141"/>
      <c r="AI14" s="141"/>
      <c r="AJ14" s="142"/>
      <c r="AK14" s="142"/>
      <c r="AL14" s="142"/>
      <c r="AM14" s="142"/>
      <c r="AN14" s="142"/>
    </row>
    <row r="15" spans="1:41" ht="27.95" customHeight="1">
      <c r="A15" s="3"/>
      <c r="B15" s="156"/>
      <c r="C15" s="156"/>
      <c r="D15" s="187"/>
      <c r="E15" s="187"/>
      <c r="F15" s="187"/>
      <c r="G15" s="187"/>
      <c r="H15" s="187"/>
      <c r="I15" s="187"/>
      <c r="J15" s="189"/>
      <c r="K15" s="189"/>
      <c r="L15" s="189"/>
      <c r="M15" s="141"/>
      <c r="N15" s="141"/>
      <c r="O15" s="141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1"/>
      <c r="AD15" s="141"/>
      <c r="AE15" s="141"/>
      <c r="AF15" s="141"/>
      <c r="AG15" s="141"/>
      <c r="AH15" s="141"/>
      <c r="AI15" s="141"/>
      <c r="AJ15" s="142"/>
      <c r="AK15" s="142"/>
      <c r="AL15" s="142"/>
      <c r="AM15" s="142"/>
      <c r="AN15" s="142"/>
    </row>
    <row r="16" spans="1:41" ht="27.95" customHeight="1">
      <c r="A16" s="3"/>
      <c r="B16" s="3"/>
      <c r="C16" s="3"/>
      <c r="D16" s="142"/>
      <c r="E16" s="142"/>
      <c r="F16" s="142"/>
      <c r="G16" s="142"/>
      <c r="H16" s="142"/>
      <c r="I16" s="142"/>
      <c r="J16" s="141"/>
      <c r="K16" s="141"/>
      <c r="L16" s="141"/>
      <c r="M16" s="141"/>
      <c r="N16" s="141"/>
      <c r="O16" s="141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1"/>
      <c r="AD16" s="141"/>
      <c r="AE16" s="141"/>
      <c r="AF16" s="141"/>
      <c r="AG16" s="141"/>
      <c r="AH16" s="141"/>
      <c r="AI16" s="141"/>
      <c r="AJ16" s="142"/>
      <c r="AK16" s="142"/>
      <c r="AL16" s="142"/>
      <c r="AM16" s="142"/>
      <c r="AN16" s="142"/>
    </row>
    <row r="17" spans="1:40" ht="27.95" customHeight="1">
      <c r="A17" s="3"/>
      <c r="B17" s="3"/>
      <c r="C17" s="3"/>
      <c r="D17" s="142"/>
      <c r="E17" s="142"/>
      <c r="F17" s="142"/>
      <c r="G17" s="142"/>
      <c r="H17" s="142"/>
      <c r="I17" s="142"/>
      <c r="J17" s="141"/>
      <c r="K17" s="141"/>
      <c r="L17" s="141"/>
      <c r="M17" s="141"/>
      <c r="N17" s="141"/>
      <c r="O17" s="141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1"/>
      <c r="AD17" s="141"/>
      <c r="AE17" s="141"/>
      <c r="AF17" s="141"/>
      <c r="AG17" s="141"/>
      <c r="AH17" s="141"/>
      <c r="AI17" s="141"/>
      <c r="AJ17" s="142"/>
      <c r="AK17" s="142"/>
      <c r="AL17" s="142"/>
      <c r="AM17" s="142"/>
      <c r="AN17" s="142"/>
    </row>
    <row r="18" spans="1:40" ht="24.95" customHeight="1">
      <c r="A18" s="3"/>
      <c r="B18" s="3"/>
      <c r="C18" s="3"/>
      <c r="D18" s="121" t="s">
        <v>33</v>
      </c>
      <c r="E18" s="121"/>
      <c r="F18" s="121"/>
      <c r="G18" s="121"/>
      <c r="H18" s="122">
        <f ca="1">INT(RAND()*8+2)</f>
        <v>5</v>
      </c>
      <c r="I18" s="3"/>
      <c r="J18" s="122">
        <f ca="1">INT(RAND()*8+2)</f>
        <v>5</v>
      </c>
      <c r="K18" s="123" t="s">
        <v>27</v>
      </c>
      <c r="L18" s="122">
        <v>5</v>
      </c>
      <c r="M18" s="3"/>
      <c r="N18" s="3"/>
      <c r="O18" s="3"/>
      <c r="P18" s="3"/>
      <c r="Q18" s="3"/>
      <c r="R18" s="3"/>
      <c r="S18" s="121" t="s">
        <v>34</v>
      </c>
      <c r="T18" s="121"/>
      <c r="U18" s="121"/>
      <c r="V18" s="121"/>
      <c r="W18" s="122">
        <f ca="1">INT(RAND()*8+2)</f>
        <v>6</v>
      </c>
      <c r="X18" s="3"/>
      <c r="Y18" s="122">
        <f ca="1">INT(RAND()*8+2)</f>
        <v>3</v>
      </c>
      <c r="Z18" s="123" t="s">
        <v>25</v>
      </c>
      <c r="AA18" s="122">
        <f ca="1">INT(RAND()*8+2)</f>
        <v>5</v>
      </c>
      <c r="AB18" s="3"/>
      <c r="AC18" s="3"/>
      <c r="AD18" s="3"/>
      <c r="AE18" s="3"/>
      <c r="AF18" s="121" t="s">
        <v>35</v>
      </c>
      <c r="AG18" s="121"/>
      <c r="AH18" s="121"/>
      <c r="AI18" s="121"/>
      <c r="AJ18" s="3"/>
      <c r="AK18" s="3"/>
      <c r="AL18" s="122">
        <v>0</v>
      </c>
      <c r="AM18" s="123" t="s">
        <v>27</v>
      </c>
      <c r="AN18" s="122">
        <f ca="1">INT(RAND()*8+2)</f>
        <v>4</v>
      </c>
    </row>
    <row r="19" spans="1:40" ht="24.95" customHeight="1">
      <c r="A19" s="3"/>
      <c r="B19" s="3"/>
      <c r="C19" s="3"/>
      <c r="D19" s="124"/>
      <c r="E19" s="124"/>
      <c r="F19" s="125" t="s">
        <v>28</v>
      </c>
      <c r="G19" s="125"/>
      <c r="H19" s="125"/>
      <c r="I19" s="126"/>
      <c r="J19" s="127">
        <v>0</v>
      </c>
      <c r="K19" s="126" t="s">
        <v>27</v>
      </c>
      <c r="L19" s="127">
        <v>8</v>
      </c>
      <c r="M19" s="3"/>
      <c r="N19" s="3"/>
      <c r="O19" s="3"/>
      <c r="P19" s="3"/>
      <c r="Q19" s="3"/>
      <c r="R19" s="3"/>
      <c r="S19" s="124"/>
      <c r="T19" s="124"/>
      <c r="U19" s="125" t="s">
        <v>28</v>
      </c>
      <c r="V19" s="125"/>
      <c r="W19" s="125"/>
      <c r="X19" s="126"/>
      <c r="Y19" s="127">
        <v>0</v>
      </c>
      <c r="Z19" s="126" t="s">
        <v>27</v>
      </c>
      <c r="AA19" s="127">
        <f ca="1">INT(RAND()*(9-2)+2)</f>
        <v>8</v>
      </c>
      <c r="AB19" s="3"/>
      <c r="AC19" s="3"/>
      <c r="AD19" s="3"/>
      <c r="AE19" s="3"/>
      <c r="AF19" s="124"/>
      <c r="AG19" s="124"/>
      <c r="AH19" s="125" t="s">
        <v>28</v>
      </c>
      <c r="AI19" s="125"/>
      <c r="AJ19" s="125"/>
      <c r="AK19" s="126"/>
      <c r="AL19" s="127">
        <v>0</v>
      </c>
      <c r="AM19" s="123" t="s">
        <v>27</v>
      </c>
      <c r="AN19" s="127">
        <f ca="1">INT(RAND()*(9-2)+2)</f>
        <v>2</v>
      </c>
    </row>
    <row r="20" spans="1:40" ht="27.95" customHeight="1">
      <c r="A20" s="3"/>
      <c r="B20" s="3"/>
      <c r="C20" s="3"/>
      <c r="D20" s="142"/>
      <c r="E20" s="142"/>
      <c r="F20" s="142"/>
      <c r="G20" s="142"/>
      <c r="H20" s="142"/>
      <c r="I20" s="142"/>
      <c r="J20" s="141"/>
      <c r="K20" s="141"/>
      <c r="L20" s="141"/>
      <c r="M20" s="141"/>
      <c r="N20" s="141"/>
      <c r="O20" s="141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1"/>
      <c r="AD20" s="141"/>
      <c r="AE20" s="141"/>
      <c r="AF20" s="141"/>
      <c r="AG20" s="141"/>
      <c r="AH20" s="141"/>
      <c r="AI20" s="141"/>
      <c r="AJ20" s="142"/>
      <c r="AK20" s="142"/>
      <c r="AL20" s="142"/>
      <c r="AM20" s="143"/>
      <c r="AN20" s="142"/>
    </row>
    <row r="21" spans="1:40" ht="27.95" customHeight="1">
      <c r="A21" s="3"/>
      <c r="B21" s="3"/>
      <c r="C21" s="3"/>
      <c r="D21" s="142"/>
      <c r="E21" s="142"/>
      <c r="F21" s="142"/>
      <c r="G21" s="142"/>
      <c r="H21" s="142"/>
      <c r="I21" s="142"/>
      <c r="J21" s="141"/>
      <c r="K21" s="141"/>
      <c r="L21" s="141"/>
      <c r="M21" s="141"/>
      <c r="N21" s="141"/>
      <c r="O21" s="141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1"/>
      <c r="AD21" s="141"/>
      <c r="AE21" s="141"/>
      <c r="AF21" s="141"/>
      <c r="AG21" s="141"/>
      <c r="AH21" s="141"/>
      <c r="AI21" s="141"/>
      <c r="AJ21" s="142"/>
      <c r="AK21" s="142"/>
      <c r="AL21" s="142"/>
      <c r="AM21" s="142"/>
      <c r="AN21" s="142"/>
    </row>
    <row r="22" spans="1:40" ht="27.95" customHeight="1">
      <c r="A22" s="3"/>
      <c r="B22" s="3"/>
      <c r="C22" s="3"/>
      <c r="D22" s="142"/>
      <c r="E22" s="142"/>
      <c r="F22" s="142"/>
      <c r="G22" s="142"/>
      <c r="H22" s="142"/>
      <c r="I22" s="142"/>
      <c r="J22" s="141"/>
      <c r="K22" s="141"/>
      <c r="L22" s="141"/>
      <c r="M22" s="141"/>
      <c r="N22" s="141"/>
      <c r="O22" s="141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1"/>
      <c r="AD22" s="141"/>
      <c r="AE22" s="141"/>
      <c r="AF22" s="141"/>
      <c r="AG22" s="141"/>
      <c r="AH22" s="141"/>
      <c r="AI22" s="141"/>
      <c r="AJ22" s="142"/>
      <c r="AK22" s="142"/>
      <c r="AL22" s="142"/>
      <c r="AM22" s="142"/>
      <c r="AN22" s="142"/>
    </row>
    <row r="23" spans="1:40" ht="27.95" customHeight="1">
      <c r="A23" s="3"/>
      <c r="B23" s="3"/>
      <c r="C23" s="3"/>
      <c r="D23" s="142"/>
      <c r="E23" s="142"/>
      <c r="F23" s="142"/>
      <c r="G23" s="142"/>
      <c r="H23" s="142"/>
      <c r="I23" s="142"/>
      <c r="J23" s="141"/>
      <c r="K23" s="141"/>
      <c r="L23" s="141"/>
      <c r="M23" s="141"/>
      <c r="N23" s="141"/>
      <c r="O23" s="141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1"/>
      <c r="AD23" s="141"/>
      <c r="AE23" s="141"/>
      <c r="AF23" s="141"/>
      <c r="AG23" s="141"/>
      <c r="AH23" s="141"/>
      <c r="AI23" s="141"/>
      <c r="AJ23" s="142"/>
      <c r="AK23" s="142"/>
      <c r="AL23" s="142"/>
      <c r="AM23" s="142"/>
      <c r="AN23" s="142"/>
    </row>
    <row r="24" spans="1:40" ht="27.95" customHeight="1">
      <c r="A24" s="3"/>
      <c r="B24" s="3"/>
      <c r="C24" s="3"/>
      <c r="D24" s="142"/>
      <c r="E24" s="142"/>
      <c r="F24" s="142"/>
      <c r="G24" s="142"/>
      <c r="H24" s="142"/>
      <c r="I24" s="142"/>
      <c r="J24" s="141"/>
      <c r="K24" s="141"/>
      <c r="L24" s="141"/>
      <c r="M24" s="141"/>
      <c r="N24" s="141"/>
      <c r="O24" s="141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1"/>
      <c r="AD24" s="141"/>
      <c r="AE24" s="141"/>
      <c r="AF24" s="141"/>
      <c r="AG24" s="141"/>
      <c r="AH24" s="141"/>
      <c r="AI24" s="141"/>
      <c r="AJ24" s="142"/>
      <c r="AK24" s="142"/>
      <c r="AL24" s="142"/>
      <c r="AM24" s="142"/>
      <c r="AN24" s="142"/>
    </row>
    <row r="25" spans="1:40" ht="24.95" customHeight="1">
      <c r="A25" s="3"/>
      <c r="B25" s="3"/>
      <c r="C25" s="3"/>
      <c r="D25" s="121" t="s">
        <v>36</v>
      </c>
      <c r="E25" s="121"/>
      <c r="F25" s="121"/>
      <c r="G25" s="121"/>
      <c r="H25" s="3"/>
      <c r="I25" s="3"/>
      <c r="J25" s="122">
        <v>1</v>
      </c>
      <c r="K25" s="123" t="s">
        <v>27</v>
      </c>
      <c r="L25" s="122">
        <f ca="1">INT(RAND()*8+2)</f>
        <v>2</v>
      </c>
      <c r="M25" s="3"/>
      <c r="N25" s="3"/>
      <c r="O25" s="3"/>
      <c r="P25" s="3"/>
      <c r="Q25" s="3"/>
      <c r="R25" s="3"/>
      <c r="S25" s="121" t="s">
        <v>39</v>
      </c>
      <c r="T25" s="121"/>
      <c r="U25" s="121"/>
      <c r="V25" s="121"/>
      <c r="W25" s="160">
        <v>0</v>
      </c>
      <c r="X25" s="123" t="s">
        <v>27</v>
      </c>
      <c r="Y25" s="122">
        <f ca="1">INT(RAND()*8+2)</f>
        <v>3</v>
      </c>
      <c r="Z25" s="123" t="s">
        <v>25</v>
      </c>
      <c r="AA25" s="122">
        <f ca="1">INT(RAND()*8+2)</f>
        <v>3</v>
      </c>
      <c r="AB25" s="3"/>
      <c r="AC25" s="3"/>
      <c r="AD25" s="3"/>
      <c r="AE25" s="3"/>
      <c r="AF25" s="121" t="s">
        <v>40</v>
      </c>
      <c r="AG25" s="121"/>
      <c r="AH25" s="121"/>
      <c r="AI25" s="121"/>
      <c r="AJ25" s="160">
        <v>0</v>
      </c>
      <c r="AK25" s="123" t="s">
        <v>27</v>
      </c>
      <c r="AL25" s="122">
        <v>1</v>
      </c>
      <c r="AM25" s="123" t="s">
        <v>25</v>
      </c>
      <c r="AN25" s="122">
        <f ca="1">INT(RAND()*8+2)</f>
        <v>5</v>
      </c>
    </row>
    <row r="26" spans="1:40" ht="24.95" customHeight="1">
      <c r="A26" s="3"/>
      <c r="B26" s="3"/>
      <c r="C26" s="3"/>
      <c r="D26" s="124"/>
      <c r="E26" s="124"/>
      <c r="F26" s="125" t="s">
        <v>28</v>
      </c>
      <c r="G26" s="125"/>
      <c r="H26" s="125"/>
      <c r="I26" s="126"/>
      <c r="J26" s="127">
        <v>0</v>
      </c>
      <c r="K26" s="123" t="s">
        <v>27</v>
      </c>
      <c r="L26" s="127">
        <f ca="1">INT(RAND()*(6-2)+2)</f>
        <v>4</v>
      </c>
      <c r="M26" s="3"/>
      <c r="N26" s="3"/>
      <c r="O26" s="3"/>
      <c r="P26" s="3"/>
      <c r="Q26" s="3"/>
      <c r="R26" s="3"/>
      <c r="S26" s="124"/>
      <c r="T26" s="124"/>
      <c r="U26" s="125" t="s">
        <v>28</v>
      </c>
      <c r="V26" s="125"/>
      <c r="W26" s="125"/>
      <c r="X26" s="126"/>
      <c r="Y26" s="127">
        <v>0</v>
      </c>
      <c r="Z26" s="123" t="s">
        <v>27</v>
      </c>
      <c r="AA26" s="127">
        <f ca="1">L26+2</f>
        <v>6</v>
      </c>
      <c r="AB26" s="3"/>
      <c r="AC26" s="3"/>
      <c r="AD26" s="3"/>
      <c r="AE26" s="3"/>
      <c r="AF26" s="124"/>
      <c r="AG26" s="124"/>
      <c r="AH26" s="125" t="s">
        <v>28</v>
      </c>
      <c r="AI26" s="125"/>
      <c r="AJ26" s="125"/>
      <c r="AK26" s="126"/>
      <c r="AL26" s="127">
        <v>0</v>
      </c>
      <c r="AM26" s="123" t="s">
        <v>27</v>
      </c>
      <c r="AN26" s="127">
        <f ca="1">AA26-3</f>
        <v>3</v>
      </c>
    </row>
    <row r="27" spans="1:40" ht="27.95" customHeight="1">
      <c r="A27" s="3"/>
      <c r="B27" s="3"/>
      <c r="C27" s="3"/>
      <c r="D27" s="142"/>
      <c r="E27" s="142"/>
      <c r="F27" s="142"/>
      <c r="G27" s="142"/>
      <c r="H27" s="142"/>
      <c r="I27" s="142"/>
      <c r="J27" s="141"/>
      <c r="K27" s="148"/>
      <c r="L27" s="141"/>
      <c r="M27" s="141"/>
      <c r="N27" s="141"/>
      <c r="O27" s="141"/>
      <c r="P27" s="142"/>
      <c r="Q27" s="142"/>
      <c r="R27" s="142"/>
      <c r="S27" s="3"/>
      <c r="T27" s="3"/>
      <c r="U27" s="3"/>
      <c r="V27" s="3"/>
      <c r="W27" s="3"/>
      <c r="X27" s="3"/>
      <c r="Y27" s="132"/>
      <c r="Z27" s="131"/>
      <c r="AA27" s="3"/>
      <c r="AB27" s="142"/>
      <c r="AC27" s="141"/>
      <c r="AD27" s="141"/>
      <c r="AE27" s="141"/>
      <c r="AF27" s="141"/>
      <c r="AG27" s="141"/>
      <c r="AH27" s="141"/>
      <c r="AI27" s="141"/>
      <c r="AJ27" s="142"/>
      <c r="AK27" s="142"/>
      <c r="AL27" s="142"/>
      <c r="AM27" s="143"/>
      <c r="AN27" s="142"/>
    </row>
    <row r="28" spans="1:40" ht="27.95" customHeight="1">
      <c r="A28" s="3"/>
      <c r="B28" s="3"/>
      <c r="C28" s="3"/>
      <c r="D28" s="142"/>
      <c r="E28" s="142"/>
      <c r="F28" s="142"/>
      <c r="G28" s="142"/>
      <c r="H28" s="142"/>
      <c r="I28" s="142"/>
      <c r="J28" s="141"/>
      <c r="K28" s="141"/>
      <c r="L28" s="141"/>
      <c r="M28" s="141"/>
      <c r="N28" s="141"/>
      <c r="O28" s="141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1"/>
      <c r="AD28" s="141"/>
      <c r="AE28" s="141"/>
      <c r="AF28" s="141"/>
      <c r="AG28" s="141"/>
      <c r="AH28" s="141"/>
      <c r="AI28" s="141"/>
      <c r="AJ28" s="142"/>
      <c r="AK28" s="142"/>
      <c r="AL28" s="142"/>
      <c r="AM28" s="142"/>
      <c r="AN28" s="142"/>
    </row>
    <row r="29" spans="1:40" ht="27.95" customHeight="1">
      <c r="A29" s="3"/>
      <c r="B29" s="3"/>
      <c r="C29" s="3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</row>
    <row r="30" spans="1:40" ht="27.95" customHeight="1">
      <c r="A30" s="3"/>
      <c r="B30" s="3"/>
      <c r="C30" s="3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</row>
    <row r="31" spans="1:40" ht="24.95" customHeight="1">
      <c r="A31" s="3"/>
      <c r="B31" s="3"/>
      <c r="C31" s="3"/>
      <c r="D31" s="3"/>
      <c r="E31" s="3"/>
      <c r="F31" s="3"/>
      <c r="G31" s="3"/>
      <c r="H31" s="3"/>
      <c r="I31" s="3"/>
      <c r="J31" s="3" t="str">
        <f>IF(J1="","",J1)</f>
        <v>小数のかけ算②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93" t="str">
        <f>IF(AH1="","",AH1)</f>
        <v>№</v>
      </c>
      <c r="AI31" s="193"/>
      <c r="AJ31" s="193"/>
      <c r="AK31" s="193"/>
      <c r="AL31" s="194">
        <f>IF(AL1="","",AL1)</f>
        <v>1</v>
      </c>
      <c r="AM31" s="194"/>
      <c r="AN31" s="3"/>
    </row>
    <row r="32" spans="1:40" ht="24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10" t="s">
        <v>1</v>
      </c>
      <c r="L32" s="121"/>
      <c r="M32" s="121"/>
      <c r="N32" s="3"/>
      <c r="O32" s="3"/>
      <c r="P32" s="3"/>
      <c r="Q32" s="3"/>
      <c r="R32" s="3"/>
      <c r="S32" s="3"/>
      <c r="T32" s="3"/>
      <c r="U32" s="193" t="str">
        <f>IF(S2="","",S2)</f>
        <v>名前</v>
      </c>
      <c r="V32" s="193"/>
      <c r="W32" s="193"/>
      <c r="X32" s="193"/>
      <c r="Y32" s="193"/>
      <c r="Z32" s="193" t="str">
        <f>IF(Y2="","",Y2)</f>
        <v/>
      </c>
      <c r="AA32" s="193"/>
      <c r="AB32" s="193"/>
      <c r="AC32" s="193"/>
      <c r="AD32" s="193"/>
      <c r="AE32" s="193"/>
      <c r="AF32" s="195"/>
      <c r="AG32" s="195"/>
      <c r="AH32" s="193"/>
      <c r="AI32" s="193"/>
      <c r="AJ32" s="193"/>
      <c r="AK32" s="193"/>
      <c r="AL32" s="193"/>
      <c r="AM32" s="193"/>
      <c r="AN32" s="3"/>
    </row>
    <row r="33" spans="1:42" ht="27.95" customHeight="1">
      <c r="A33" s="3"/>
      <c r="B33" s="3"/>
      <c r="C33" s="3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</row>
    <row r="34" spans="1:42" ht="24.95" customHeight="1">
      <c r="A34" s="3"/>
      <c r="B34" s="3"/>
      <c r="C34" s="3"/>
      <c r="D34" s="121" t="s">
        <v>24</v>
      </c>
      <c r="E34" s="121"/>
      <c r="F34" s="121"/>
      <c r="G34" s="121"/>
      <c r="H34" s="160">
        <f ca="1">H4</f>
        <v>9</v>
      </c>
      <c r="I34" s="3" t="str">
        <f>I4</f>
        <v>.</v>
      </c>
      <c r="J34" s="122">
        <f ca="1">J4</f>
        <v>5</v>
      </c>
      <c r="K34" s="130" t="str">
        <f>K4</f>
        <v>　</v>
      </c>
      <c r="L34" s="122">
        <f ca="1">L4</f>
        <v>9</v>
      </c>
      <c r="M34" s="3"/>
      <c r="N34" s="3"/>
      <c r="O34" s="3"/>
      <c r="P34" s="3"/>
      <c r="Q34" s="3"/>
      <c r="R34" s="3"/>
      <c r="S34" s="121" t="s">
        <v>26</v>
      </c>
      <c r="T34" s="121"/>
      <c r="U34" s="121"/>
      <c r="V34" s="121"/>
      <c r="W34" s="160">
        <f>W4</f>
        <v>0</v>
      </c>
      <c r="X34" s="3" t="str">
        <f>X4</f>
        <v>.</v>
      </c>
      <c r="Y34" s="122">
        <f ca="1">Y4</f>
        <v>6</v>
      </c>
      <c r="Z34" s="130" t="str">
        <f>Z4</f>
        <v>　</v>
      </c>
      <c r="AA34" s="122">
        <f ca="1">AA4</f>
        <v>5</v>
      </c>
      <c r="AB34" s="3"/>
      <c r="AC34" s="3"/>
      <c r="AD34" s="3"/>
      <c r="AE34" s="3"/>
      <c r="AF34" s="121" t="s">
        <v>29</v>
      </c>
      <c r="AG34" s="121"/>
      <c r="AH34" s="121"/>
      <c r="AI34" s="121"/>
      <c r="AJ34" s="196">
        <v>0</v>
      </c>
      <c r="AK34" s="122" t="str">
        <f>AK4</f>
        <v>　</v>
      </c>
      <c r="AL34" s="122">
        <f ca="1">AL4</f>
        <v>8</v>
      </c>
      <c r="AM34" s="122" t="str">
        <f>AM4</f>
        <v>　</v>
      </c>
      <c r="AN34" s="122">
        <f ca="1">AN4</f>
        <v>5</v>
      </c>
    </row>
    <row r="35" spans="1:42" ht="24.95" customHeight="1">
      <c r="A35" s="3"/>
      <c r="B35" s="3"/>
      <c r="C35" s="3"/>
      <c r="D35" s="124"/>
      <c r="E35" s="124"/>
      <c r="F35" s="125" t="s">
        <v>28</v>
      </c>
      <c r="G35" s="125"/>
      <c r="H35" s="125"/>
      <c r="I35" s="126"/>
      <c r="J35" s="127">
        <f ca="1">J5</f>
        <v>3</v>
      </c>
      <c r="K35" s="127" t="str">
        <f>K5</f>
        <v>.</v>
      </c>
      <c r="L35" s="127">
        <f ca="1">L5</f>
        <v>6</v>
      </c>
      <c r="M35" s="3"/>
      <c r="N35" s="3"/>
      <c r="O35" s="3"/>
      <c r="P35" s="3"/>
      <c r="Q35" s="3"/>
      <c r="R35" s="3"/>
      <c r="S35" s="124"/>
      <c r="T35" s="124"/>
      <c r="U35" s="125" t="s">
        <v>28</v>
      </c>
      <c r="V35" s="125"/>
      <c r="W35" s="125"/>
      <c r="X35" s="126"/>
      <c r="Y35" s="127">
        <f ca="1">Y5</f>
        <v>5</v>
      </c>
      <c r="Z35" s="127" t="str">
        <f>Z5</f>
        <v>.</v>
      </c>
      <c r="AA35" s="127">
        <f ca="1">AA5</f>
        <v>3</v>
      </c>
      <c r="AB35" s="3"/>
      <c r="AC35" s="3"/>
      <c r="AD35" s="3"/>
      <c r="AE35" s="3"/>
      <c r="AF35" s="124"/>
      <c r="AG35" s="124"/>
      <c r="AH35" s="125" t="s">
        <v>28</v>
      </c>
      <c r="AI35" s="125"/>
      <c r="AJ35" s="125"/>
      <c r="AK35" s="126"/>
      <c r="AL35" s="127">
        <f ca="1">AL5</f>
        <v>3</v>
      </c>
      <c r="AM35" s="127" t="str">
        <f>AM5</f>
        <v>.</v>
      </c>
      <c r="AN35" s="127">
        <f ca="1">AN5</f>
        <v>7</v>
      </c>
    </row>
    <row r="36" spans="1:42" ht="24.95" customHeight="1">
      <c r="A36" s="3"/>
      <c r="B36" s="3"/>
      <c r="C36" s="3"/>
      <c r="D36" s="124"/>
      <c r="E36" s="124"/>
      <c r="F36" s="151">
        <f ca="1">IF(N36&lt;1000,"",INT(N36/1000))</f>
        <v>5</v>
      </c>
      <c r="G36" s="151"/>
      <c r="H36" s="151">
        <f ca="1">INT((N36-INT(N36/1000)*1000)/100)</f>
        <v>7</v>
      </c>
      <c r="I36" s="151"/>
      <c r="J36" s="151">
        <f ca="1">INT((N36-INT(N36/100)*100)/10)</f>
        <v>5</v>
      </c>
      <c r="K36" s="159"/>
      <c r="L36" s="149">
        <f ca="1">N36-INT(N36/10)*10</f>
        <v>4</v>
      </c>
      <c r="M36" s="3"/>
      <c r="N36" s="153">
        <f ca="1">(H34*100+J34*10+L34)*L35</f>
        <v>5754</v>
      </c>
      <c r="O36" s="3"/>
      <c r="P36" s="3"/>
      <c r="Q36" s="3"/>
      <c r="R36" s="3"/>
      <c r="S36" s="124"/>
      <c r="T36" s="124"/>
      <c r="U36" s="151" t="str">
        <f ca="1">IF(AC36&lt;1000,"",INT(AC36/1000))</f>
        <v/>
      </c>
      <c r="V36" s="151"/>
      <c r="W36" s="151">
        <f ca="1">INT((AC36-INT(AC36/1000)*1000)/100)</f>
        <v>1</v>
      </c>
      <c r="X36" s="151"/>
      <c r="Y36" s="151">
        <f ca="1">INT((AC36-INT(AC36/100)*100)/10)</f>
        <v>9</v>
      </c>
      <c r="Z36" s="159"/>
      <c r="AA36" s="149">
        <f ca="1">AC36-INT(AC36/10)*10</f>
        <v>5</v>
      </c>
      <c r="AB36" s="3"/>
      <c r="AC36" s="153">
        <f ca="1">(W34*100+Y34*10+AA34)*AA35</f>
        <v>195</v>
      </c>
      <c r="AD36" s="3"/>
      <c r="AE36" s="3"/>
      <c r="AF36" s="124"/>
      <c r="AG36" s="124"/>
      <c r="AH36" s="151" t="str">
        <f ca="1">IF(AP36&lt;1000,"",INT(AP36/1000))</f>
        <v/>
      </c>
      <c r="AI36" s="151"/>
      <c r="AJ36" s="151">
        <f ca="1">INT((AP36-INT(AP36/1000)*1000)/100)</f>
        <v>5</v>
      </c>
      <c r="AK36" s="151"/>
      <c r="AL36" s="151">
        <f ca="1">INT((AP36-INT(AP36/100)*100)/10)</f>
        <v>9</v>
      </c>
      <c r="AM36" s="159"/>
      <c r="AN36" s="149">
        <f ca="1">AP36-INT(AP36/10)*10</f>
        <v>5</v>
      </c>
      <c r="AO36" s="14"/>
      <c r="AP36" s="11">
        <f ca="1">(AJ34*100+AL34*10+AN34)*AN35</f>
        <v>595</v>
      </c>
    </row>
    <row r="37" spans="1:42" ht="24.95" customHeight="1">
      <c r="A37" s="3"/>
      <c r="B37" s="3"/>
      <c r="C37" s="3"/>
      <c r="D37" s="155">
        <f ca="1">IF(N37&lt;1000,"",INT(N37/1000))</f>
        <v>2</v>
      </c>
      <c r="E37" s="155"/>
      <c r="F37" s="155">
        <f ca="1">INT((N37-INT(N37/1000)*1000)/100)</f>
        <v>8</v>
      </c>
      <c r="G37" s="155"/>
      <c r="H37" s="155">
        <f ca="1">INT((N37-INT(N37/100)*100)/10)</f>
        <v>7</v>
      </c>
      <c r="I37" s="155"/>
      <c r="J37" s="155">
        <f ca="1">N37-INT(N37/10)*10</f>
        <v>7</v>
      </c>
      <c r="K37" s="155"/>
      <c r="L37" s="150" t="s">
        <v>38</v>
      </c>
      <c r="M37" s="3" t="str">
        <f>IF(M9="","",M9)</f>
        <v/>
      </c>
      <c r="N37" s="153">
        <f ca="1">(H34*100+J34*10+L34)*J35</f>
        <v>2877</v>
      </c>
      <c r="O37" s="141"/>
      <c r="P37" s="156"/>
      <c r="Q37" s="156"/>
      <c r="R37" s="156"/>
      <c r="S37" s="155" t="str">
        <f ca="1">IF(AC37&lt;1000,"",INT(AC37/1000))</f>
        <v/>
      </c>
      <c r="T37" s="155"/>
      <c r="U37" s="155">
        <f ca="1">INT((AC37-INT(AC37/1000)*1000)/100)</f>
        <v>3</v>
      </c>
      <c r="V37" s="155"/>
      <c r="W37" s="155">
        <f ca="1">INT((AC37-INT(AC37/100)*100)/10)</f>
        <v>2</v>
      </c>
      <c r="X37" s="155"/>
      <c r="Y37" s="155">
        <f ca="1">AC37-INT(AC37/10)*10</f>
        <v>5</v>
      </c>
      <c r="Z37" s="155"/>
      <c r="AA37" s="150" t="s">
        <v>38</v>
      </c>
      <c r="AB37" s="3" t="str">
        <f>IF(AB9="","",AB9)</f>
        <v/>
      </c>
      <c r="AC37" s="153">
        <f ca="1">(W34*100+Y34*10+AA34)*Y35</f>
        <v>325</v>
      </c>
      <c r="AD37" s="141"/>
      <c r="AE37" s="3"/>
      <c r="AF37" s="155" t="str">
        <f ca="1">IF(AP37&lt;1000,"",INT(AP37/1000))</f>
        <v/>
      </c>
      <c r="AG37" s="155"/>
      <c r="AH37" s="155">
        <f ca="1">INT((AP37-INT(AP37/1000)*1000)/100)</f>
        <v>2</v>
      </c>
      <c r="AI37" s="155"/>
      <c r="AJ37" s="155">
        <f ca="1">INT((AP37-INT(AP37/100)*100)/10)</f>
        <v>5</v>
      </c>
      <c r="AK37" s="155"/>
      <c r="AL37" s="155">
        <f ca="1">AP37-INT(AP37/10)*10</f>
        <v>5</v>
      </c>
      <c r="AM37" s="155"/>
      <c r="AN37" s="150" t="s">
        <v>38</v>
      </c>
      <c r="AO37" s="14" t="str">
        <f>IF(AO9="","",AO9)</f>
        <v/>
      </c>
      <c r="AP37" s="11">
        <f ca="1">(AJ34*100+AL34*10+AN34)*AL35</f>
        <v>255</v>
      </c>
    </row>
    <row r="38" spans="1:42" ht="24.95" customHeight="1">
      <c r="A38" s="3"/>
      <c r="B38" s="3"/>
      <c r="C38" s="3"/>
      <c r="D38" s="151">
        <f ca="1">IF(N38&lt;1000,"",INT(N38/1000))</f>
        <v>3</v>
      </c>
      <c r="E38" s="151"/>
      <c r="F38" s="151">
        <f ca="1">INT((N38-INT(N38/1000)*1000)/100)</f>
        <v>4</v>
      </c>
      <c r="G38" s="158" t="str">
        <f ca="1">IF(H38="","",".")</f>
        <v>.</v>
      </c>
      <c r="H38" s="151">
        <f ca="1">INT((N38-INT(N38/100)*100)/10)</f>
        <v>5</v>
      </c>
      <c r="I38" s="159" t="s">
        <v>25</v>
      </c>
      <c r="J38" s="151">
        <f ca="1">INT(N38-INT(N38/10)*10)</f>
        <v>2</v>
      </c>
      <c r="K38" s="159" t="s">
        <v>25</v>
      </c>
      <c r="L38" s="151">
        <f ca="1">L36</f>
        <v>4</v>
      </c>
      <c r="M38" s="3" t="str">
        <f>IF(M10="","",M10)</f>
        <v/>
      </c>
      <c r="N38" s="153">
        <f ca="1">(H34*10+J34+L34/10)*(J35*10+L35)</f>
        <v>3452.4</v>
      </c>
      <c r="O38" s="141"/>
      <c r="P38" s="142"/>
      <c r="Q38" s="3"/>
      <c r="R38" s="3"/>
      <c r="S38" s="151" t="str">
        <f ca="1">IF(AC38&lt;1000,"",INT(AC38/1000))</f>
        <v/>
      </c>
      <c r="T38" s="151"/>
      <c r="U38" s="151">
        <f ca="1">INT((AC38-INT(AC38/1000)*1000)/100)</f>
        <v>3</v>
      </c>
      <c r="V38" s="158" t="str">
        <f ca="1">IF(W38="","",".")</f>
        <v>.</v>
      </c>
      <c r="W38" s="151">
        <f ca="1">INT((AC38-INT(AC38/100)*100)/10)</f>
        <v>4</v>
      </c>
      <c r="X38" s="159" t="s">
        <v>25</v>
      </c>
      <c r="Y38" s="151">
        <f ca="1">INT(AC38-INT(AC38/10)*10)</f>
        <v>4</v>
      </c>
      <c r="Z38" s="159" t="s">
        <v>25</v>
      </c>
      <c r="AA38" s="151">
        <f ca="1">AA36</f>
        <v>5</v>
      </c>
      <c r="AB38" s="3" t="str">
        <f>IF(AB10="","",AB10)</f>
        <v/>
      </c>
      <c r="AC38" s="153">
        <f ca="1">(W34*10+Y34+AA34/10)*(Y35*10+AA35)</f>
        <v>344.5</v>
      </c>
      <c r="AD38" s="141"/>
      <c r="AE38" s="142"/>
      <c r="AF38" s="151" t="str">
        <f ca="1">IF(AP38&lt;1000,"",INT(AP38/1000))</f>
        <v/>
      </c>
      <c r="AG38" s="151"/>
      <c r="AH38" s="151">
        <f ca="1">INT((AP38-INT(AP38/1000)*1000)/100)</f>
        <v>3</v>
      </c>
      <c r="AI38" s="159" t="s">
        <v>25</v>
      </c>
      <c r="AJ38" s="151">
        <f ca="1">INT((AP38-INT(AP38/100)*100)/10)</f>
        <v>1</v>
      </c>
      <c r="AK38" s="159" t="s">
        <v>25</v>
      </c>
      <c r="AL38" s="151">
        <f ca="1">INT(AP38-INT(AP38/10)*10)</f>
        <v>4</v>
      </c>
      <c r="AM38" s="158" t="str">
        <f ca="1">IF(AN38="","",".")</f>
        <v>.</v>
      </c>
      <c r="AN38" s="151">
        <f ca="1">AN36</f>
        <v>5</v>
      </c>
      <c r="AO38" s="14" t="str">
        <f>IF(AO10="","",AO10)</f>
        <v/>
      </c>
      <c r="AP38" s="11">
        <f ca="1">(AJ34*10+AL34+AN34/10)*(AL35*10+AN35)</f>
        <v>314.5</v>
      </c>
    </row>
    <row r="39" spans="1:42" ht="24.95" customHeight="1">
      <c r="A39" s="3"/>
      <c r="B39" s="3"/>
      <c r="C39" s="3"/>
      <c r="D39" s="124"/>
      <c r="E39" s="124"/>
      <c r="F39" s="121"/>
      <c r="G39" s="12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41"/>
      <c r="AG39" s="141"/>
      <c r="AH39" s="141"/>
      <c r="AI39" s="141"/>
      <c r="AJ39" s="142"/>
      <c r="AK39" s="142"/>
      <c r="AL39" s="142"/>
      <c r="AM39" s="142"/>
      <c r="AN39" s="142"/>
    </row>
    <row r="40" spans="1:42" ht="24.95" customHeight="1">
      <c r="A40" s="3"/>
      <c r="B40" s="3"/>
      <c r="C40" s="3"/>
      <c r="D40" s="124"/>
      <c r="E40" s="124"/>
      <c r="F40" s="121"/>
      <c r="G40" s="12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132"/>
      <c r="AM40" s="3"/>
      <c r="AN40" s="3"/>
    </row>
    <row r="41" spans="1:42" ht="24.95" customHeight="1">
      <c r="A41" s="3"/>
      <c r="B41" s="3"/>
      <c r="C41" s="3"/>
      <c r="D41" s="121" t="s">
        <v>30</v>
      </c>
      <c r="E41" s="121"/>
      <c r="F41" s="121"/>
      <c r="G41" s="121"/>
      <c r="H41" s="197">
        <v>0</v>
      </c>
      <c r="I41" s="3">
        <f>I11</f>
        <v>0</v>
      </c>
      <c r="J41" s="122">
        <f t="shared" ref="J41:L42" si="0">J11</f>
        <v>0</v>
      </c>
      <c r="K41" s="130" t="str">
        <f t="shared" si="0"/>
        <v>.</v>
      </c>
      <c r="L41" s="122">
        <f t="shared" ca="1" si="0"/>
        <v>6</v>
      </c>
      <c r="M41" s="3"/>
      <c r="N41" s="3"/>
      <c r="O41" s="3"/>
      <c r="P41" s="3"/>
      <c r="Q41" s="3"/>
      <c r="R41" s="3"/>
      <c r="S41" s="121" t="s">
        <v>31</v>
      </c>
      <c r="T41" s="121"/>
      <c r="U41" s="121"/>
      <c r="V41" s="121"/>
      <c r="W41" s="160">
        <f>W11</f>
        <v>0</v>
      </c>
      <c r="X41" s="130" t="str">
        <f>X11</f>
        <v>.</v>
      </c>
      <c r="Y41" s="122">
        <f t="shared" ref="Y41:AA42" si="1">Y11</f>
        <v>2</v>
      </c>
      <c r="Z41" s="122" t="str">
        <f t="shared" si="1"/>
        <v>　</v>
      </c>
      <c r="AA41" s="122">
        <f t="shared" si="1"/>
        <v>5</v>
      </c>
      <c r="AB41" s="3"/>
      <c r="AC41" s="3"/>
      <c r="AD41" s="3"/>
      <c r="AE41" s="3"/>
      <c r="AF41" s="121" t="s">
        <v>32</v>
      </c>
      <c r="AG41" s="121"/>
      <c r="AH41" s="121"/>
      <c r="AI41" s="121"/>
      <c r="AJ41" s="122">
        <f t="shared" ref="AJ41:AN42" si="2">AJ11</f>
        <v>0</v>
      </c>
      <c r="AK41" s="122" t="str">
        <f t="shared" si="2"/>
        <v>.</v>
      </c>
      <c r="AL41" s="122">
        <f t="shared" si="2"/>
        <v>7</v>
      </c>
      <c r="AM41" s="122" t="str">
        <f t="shared" si="2"/>
        <v>　</v>
      </c>
      <c r="AN41" s="122">
        <f t="shared" si="2"/>
        <v>5</v>
      </c>
    </row>
    <row r="42" spans="1:42" ht="24.95" customHeight="1">
      <c r="A42" s="3"/>
      <c r="B42" s="3"/>
      <c r="C42" s="3"/>
      <c r="D42" s="124"/>
      <c r="E42" s="124"/>
      <c r="F42" s="125" t="s">
        <v>28</v>
      </c>
      <c r="G42" s="125"/>
      <c r="H42" s="125"/>
      <c r="I42" s="126"/>
      <c r="J42" s="127">
        <f t="shared" ca="1" si="0"/>
        <v>3</v>
      </c>
      <c r="K42" s="127" t="str">
        <f t="shared" si="0"/>
        <v>.</v>
      </c>
      <c r="L42" s="127">
        <f t="shared" ca="1" si="0"/>
        <v>5</v>
      </c>
      <c r="M42" s="3"/>
      <c r="N42" s="3"/>
      <c r="O42" s="3"/>
      <c r="P42" s="3"/>
      <c r="Q42" s="3"/>
      <c r="R42" s="3"/>
      <c r="S42" s="124"/>
      <c r="T42" s="124"/>
      <c r="U42" s="125" t="s">
        <v>28</v>
      </c>
      <c r="V42" s="125"/>
      <c r="W42" s="125"/>
      <c r="X42" s="126"/>
      <c r="Y42" s="127">
        <f t="shared" si="1"/>
        <v>1</v>
      </c>
      <c r="Z42" s="127" t="str">
        <f t="shared" si="1"/>
        <v>.</v>
      </c>
      <c r="AA42" s="127">
        <f t="shared" si="1"/>
        <v>6</v>
      </c>
      <c r="AB42" s="3"/>
      <c r="AC42" s="3"/>
      <c r="AD42" s="3"/>
      <c r="AE42" s="3"/>
      <c r="AF42" s="124"/>
      <c r="AG42" s="124"/>
      <c r="AH42" s="125" t="s">
        <v>28</v>
      </c>
      <c r="AI42" s="125"/>
      <c r="AJ42" s="125"/>
      <c r="AK42" s="126"/>
      <c r="AL42" s="127">
        <f t="shared" ca="1" si="2"/>
        <v>7</v>
      </c>
      <c r="AM42" s="127" t="str">
        <f t="shared" si="2"/>
        <v>.</v>
      </c>
      <c r="AN42" s="127">
        <f t="shared" si="2"/>
        <v>6</v>
      </c>
    </row>
    <row r="43" spans="1:42" ht="27.95" customHeight="1">
      <c r="A43" s="3"/>
      <c r="B43" s="3"/>
      <c r="C43" s="3"/>
      <c r="D43" s="124"/>
      <c r="E43" s="124"/>
      <c r="F43" s="151" t="str">
        <f ca="1">IF(N43&lt;1000,"",INT(N43/1000))</f>
        <v/>
      </c>
      <c r="G43" s="151"/>
      <c r="H43" s="198">
        <f ca="1">INT((N43-INT(N43/1000)*1000)/100)</f>
        <v>0</v>
      </c>
      <c r="I43" s="151"/>
      <c r="J43" s="151">
        <f ca="1">INT((N43-INT(N43/100)*100)/10)</f>
        <v>3</v>
      </c>
      <c r="K43" s="159"/>
      <c r="L43" s="149">
        <f ca="1">N43-INT(N43/10)*10</f>
        <v>0</v>
      </c>
      <c r="M43" s="3"/>
      <c r="N43" s="153">
        <f ca="1">(H41*100+J41*10+L41)*L42</f>
        <v>30</v>
      </c>
      <c r="O43" s="141"/>
      <c r="P43" s="142"/>
      <c r="Q43" s="142"/>
      <c r="R43" s="142"/>
      <c r="S43" s="124"/>
      <c r="T43" s="124"/>
      <c r="U43" s="151" t="str">
        <f>IF(AC43&lt;1000,"",INT(AC43/1000))</f>
        <v/>
      </c>
      <c r="V43" s="151"/>
      <c r="W43" s="151">
        <f>INT((AC43-INT(AC43/1000)*1000)/100)</f>
        <v>1</v>
      </c>
      <c r="X43" s="151"/>
      <c r="Y43" s="151">
        <f>INT((AC43-INT(AC43/100)*100)/10)</f>
        <v>5</v>
      </c>
      <c r="Z43" s="159"/>
      <c r="AA43" s="149">
        <f>AC43-INT(AC43/10)*10</f>
        <v>0</v>
      </c>
      <c r="AB43" s="3"/>
      <c r="AC43" s="153">
        <f>(W41*100+Y41*10+AA41)*AA42</f>
        <v>150</v>
      </c>
      <c r="AD43" s="141"/>
      <c r="AE43" s="141"/>
      <c r="AF43" s="124"/>
      <c r="AG43" s="124"/>
      <c r="AH43" s="151" t="str">
        <f>IF(AP43&lt;1000,"",INT(AP43/1000))</f>
        <v/>
      </c>
      <c r="AI43" s="151"/>
      <c r="AJ43" s="151">
        <f>INT((AP43-INT(AP43/1000)*1000)/100)</f>
        <v>4</v>
      </c>
      <c r="AK43" s="151"/>
      <c r="AL43" s="151">
        <f>INT((AP43-INT(AP43/100)*100)/10)</f>
        <v>5</v>
      </c>
      <c r="AM43" s="159"/>
      <c r="AN43" s="149">
        <f>AP43-INT(AP43/10)*10</f>
        <v>0</v>
      </c>
      <c r="AO43" s="14"/>
      <c r="AP43" s="11">
        <f>(AJ41*100+AL41*10+AN41)*AN42</f>
        <v>450</v>
      </c>
    </row>
    <row r="44" spans="1:42" ht="27.95" customHeight="1">
      <c r="A44" s="3"/>
      <c r="B44" s="3"/>
      <c r="C44" s="3"/>
      <c r="D44" s="155" t="str">
        <f ca="1">IF(N44&lt;1000,"",INT(N44/1000))</f>
        <v/>
      </c>
      <c r="E44" s="155"/>
      <c r="F44" s="199">
        <f ca="1">INT((N44-INT(N44/1000)*1000)/100)</f>
        <v>0</v>
      </c>
      <c r="G44" s="155"/>
      <c r="H44" s="155">
        <f ca="1">INT((N44-INT(N44/100)*100)/10)</f>
        <v>1</v>
      </c>
      <c r="I44" s="155"/>
      <c r="J44" s="155">
        <f ca="1">N44-INT(N44/10)*10</f>
        <v>8</v>
      </c>
      <c r="K44" s="155"/>
      <c r="L44" s="150" t="s">
        <v>38</v>
      </c>
      <c r="M44" s="3" t="str">
        <f>IF(M16="","",M16)</f>
        <v/>
      </c>
      <c r="N44" s="153">
        <f ca="1">(H41*100+J41*10+L41)*J42</f>
        <v>18</v>
      </c>
      <c r="O44" s="141"/>
      <c r="P44" s="142"/>
      <c r="Q44" s="142"/>
      <c r="R44" s="142"/>
      <c r="S44" s="155" t="str">
        <f>IF(AC44&lt;1000,"",INT(AC44/1000))</f>
        <v/>
      </c>
      <c r="T44" s="155"/>
      <c r="U44" s="199">
        <f>INT((AC44-INT(AC44/1000)*1000)/100)</f>
        <v>0</v>
      </c>
      <c r="V44" s="155"/>
      <c r="W44" s="155">
        <f>INT((AC44-INT(AC44/100)*100)/10)</f>
        <v>2</v>
      </c>
      <c r="X44" s="155"/>
      <c r="Y44" s="155">
        <f>AC44-INT(AC44/10)*10</f>
        <v>5</v>
      </c>
      <c r="Z44" s="155"/>
      <c r="AA44" s="150" t="s">
        <v>38</v>
      </c>
      <c r="AB44" s="3" t="str">
        <f>IF(AB16="","",AB16)</f>
        <v/>
      </c>
      <c r="AC44" s="153">
        <f>(W41*100+Y41*10+AA41)*Y42</f>
        <v>25</v>
      </c>
      <c r="AD44" s="141"/>
      <c r="AE44" s="141"/>
      <c r="AF44" s="155" t="str">
        <f ca="1">IF(AP44&lt;1000,"",INT(AP44/1000))</f>
        <v/>
      </c>
      <c r="AG44" s="155"/>
      <c r="AH44" s="155">
        <f ca="1">INT((AP44-INT(AP44/1000)*1000)/100)</f>
        <v>5</v>
      </c>
      <c r="AI44" s="155"/>
      <c r="AJ44" s="155">
        <f ca="1">INT((AP44-INT(AP44/100)*100)/10)</f>
        <v>2</v>
      </c>
      <c r="AK44" s="155"/>
      <c r="AL44" s="155">
        <f ca="1">AP44-INT(AP44/10)*10</f>
        <v>5</v>
      </c>
      <c r="AM44" s="155"/>
      <c r="AN44" s="150" t="s">
        <v>38</v>
      </c>
      <c r="AO44" s="14" t="str">
        <f>IF(AO16="","",AO16)</f>
        <v/>
      </c>
      <c r="AP44" s="11">
        <f ca="1">(AJ41*100+AL41*10+AN41)*AL42</f>
        <v>525</v>
      </c>
    </row>
    <row r="45" spans="1:42" ht="27.95" customHeight="1">
      <c r="A45" s="3"/>
      <c r="B45" s="3"/>
      <c r="C45" s="3"/>
      <c r="D45" s="151" t="str">
        <f ca="1">IF(N45&lt;1000,"",INT(N45/1000))</f>
        <v/>
      </c>
      <c r="E45" s="151"/>
      <c r="F45" s="198">
        <f ca="1">INT((N45-INT(N45/1000)*1000)/100)</f>
        <v>0</v>
      </c>
      <c r="G45" s="159" t="s">
        <v>25</v>
      </c>
      <c r="H45" s="151">
        <f ca="1">INT((N45-INT(N45/100)*100)/10)</f>
        <v>2</v>
      </c>
      <c r="I45" s="158" t="str">
        <f ca="1">IF(J45="","",".")</f>
        <v>.</v>
      </c>
      <c r="J45" s="151">
        <f ca="1">INT(N45-INT(N45/10)*10)</f>
        <v>1</v>
      </c>
      <c r="K45" s="159" t="s">
        <v>25</v>
      </c>
      <c r="L45" s="151">
        <f ca="1">L43</f>
        <v>0</v>
      </c>
      <c r="M45" s="3" t="str">
        <f>IF(M17="","",M17)</f>
        <v/>
      </c>
      <c r="N45" s="153">
        <f ca="1">(H41*10+J41+L41/10)*(J42*10+L42)</f>
        <v>21</v>
      </c>
      <c r="O45" s="141"/>
      <c r="P45" s="142"/>
      <c r="Q45" s="142"/>
      <c r="R45" s="142"/>
      <c r="S45" s="151" t="str">
        <f>IF(AC45&lt;1000,"",INT(AC45/1000))</f>
        <v/>
      </c>
      <c r="T45" s="151"/>
      <c r="U45" s="151">
        <f>INT((AC45-INT(AC45/1000)*1000)/100)</f>
        <v>0</v>
      </c>
      <c r="V45" s="158" t="str">
        <f>IF(W45="","",".")</f>
        <v>.</v>
      </c>
      <c r="W45" s="151">
        <f>INT((AC45-INT(AC45/100)*100)/10)</f>
        <v>4</v>
      </c>
      <c r="X45" s="159" t="s">
        <v>25</v>
      </c>
      <c r="Y45" s="151">
        <f>INT(AC45-INT(AC45/10)*10)</f>
        <v>0</v>
      </c>
      <c r="Z45" s="159" t="s">
        <v>25</v>
      </c>
      <c r="AA45" s="151">
        <f>AA43</f>
        <v>0</v>
      </c>
      <c r="AB45" s="3" t="str">
        <f>IF(AB17="","",AB17)</f>
        <v/>
      </c>
      <c r="AC45" s="153">
        <f>(W41*10+Y41+AA41/10)*(Y42*10+AA42)</f>
        <v>40</v>
      </c>
      <c r="AD45" s="141"/>
      <c r="AE45" s="141"/>
      <c r="AF45" s="151" t="str">
        <f ca="1">IF(AP45&lt;1000,"",INT(AP45/1000))</f>
        <v/>
      </c>
      <c r="AG45" s="151"/>
      <c r="AH45" s="151">
        <f ca="1">INT((AP45-INT(AP45/1000)*1000)/100)</f>
        <v>5</v>
      </c>
      <c r="AI45" s="158" t="str">
        <f ca="1">IF(AJ45="","",".")</f>
        <v>.</v>
      </c>
      <c r="AJ45" s="151">
        <f ca="1">INT((AP45-INT(AP45/100)*100)/10)</f>
        <v>7</v>
      </c>
      <c r="AK45" s="159" t="s">
        <v>25</v>
      </c>
      <c r="AL45" s="151">
        <f ca="1">INT(AP45-INT(AP45/10)*10)</f>
        <v>0</v>
      </c>
      <c r="AM45" s="159" t="s">
        <v>25</v>
      </c>
      <c r="AN45" s="151">
        <f>AN43</f>
        <v>0</v>
      </c>
      <c r="AO45" s="14" t="str">
        <f>IF(AO17="","",AO17)</f>
        <v/>
      </c>
      <c r="AP45" s="11">
        <f ca="1">(AJ41*10+AL41+AN41/10)*(AL42*10+AN42)</f>
        <v>570</v>
      </c>
    </row>
    <row r="46" spans="1:42" ht="27.95" customHeight="1">
      <c r="A46" s="3"/>
      <c r="B46" s="3"/>
      <c r="C46" s="3"/>
      <c r="D46" s="142"/>
      <c r="E46" s="142"/>
      <c r="F46" s="142"/>
      <c r="G46" s="142"/>
      <c r="H46" s="142"/>
      <c r="I46" s="142"/>
      <c r="J46" s="141"/>
      <c r="K46" s="141"/>
      <c r="L46" s="141"/>
      <c r="M46" s="141"/>
      <c r="N46" s="141"/>
      <c r="O46" s="141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1"/>
      <c r="AD46" s="141"/>
      <c r="AE46" s="141"/>
      <c r="AF46" s="141"/>
      <c r="AG46" s="141"/>
      <c r="AH46" s="141"/>
      <c r="AI46" s="141"/>
      <c r="AJ46" s="142"/>
      <c r="AK46" s="142"/>
      <c r="AL46" s="142"/>
      <c r="AM46" s="142"/>
      <c r="AN46" s="142"/>
    </row>
    <row r="47" spans="1:42" ht="27.95" customHeight="1">
      <c r="A47" s="3"/>
      <c r="B47" s="3"/>
      <c r="C47" s="3"/>
      <c r="D47" s="142"/>
      <c r="E47" s="142"/>
      <c r="F47" s="142"/>
      <c r="G47" s="142"/>
      <c r="H47" s="142"/>
      <c r="I47" s="142"/>
      <c r="J47" s="141"/>
      <c r="K47" s="141"/>
      <c r="L47" s="141"/>
      <c r="M47" s="141"/>
      <c r="N47" s="141"/>
      <c r="O47" s="141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1"/>
      <c r="AD47" s="141"/>
      <c r="AE47" s="141"/>
      <c r="AF47" s="141"/>
      <c r="AG47" s="141"/>
      <c r="AH47" s="141"/>
      <c r="AI47" s="141"/>
      <c r="AJ47" s="142"/>
      <c r="AK47" s="142"/>
      <c r="AL47" s="142"/>
      <c r="AM47" s="142"/>
      <c r="AN47" s="142"/>
    </row>
    <row r="48" spans="1:42" ht="24.95" customHeight="1">
      <c r="A48" s="3"/>
      <c r="B48" s="3"/>
      <c r="C48" s="3"/>
      <c r="D48" s="121" t="s">
        <v>33</v>
      </c>
      <c r="E48" s="121"/>
      <c r="F48" s="121"/>
      <c r="G48" s="121"/>
      <c r="H48" s="122">
        <f ca="1">H18</f>
        <v>5</v>
      </c>
      <c r="I48" s="3">
        <f>I18</f>
        <v>0</v>
      </c>
      <c r="J48" s="122">
        <f t="shared" ref="J48:L49" ca="1" si="3">J18</f>
        <v>5</v>
      </c>
      <c r="K48" s="122" t="str">
        <f t="shared" si="3"/>
        <v>.</v>
      </c>
      <c r="L48" s="122">
        <f t="shared" si="3"/>
        <v>5</v>
      </c>
      <c r="M48" s="3"/>
      <c r="N48" s="3"/>
      <c r="O48" s="3"/>
      <c r="P48" s="3"/>
      <c r="Q48" s="3"/>
      <c r="R48" s="3"/>
      <c r="S48" s="121" t="s">
        <v>34</v>
      </c>
      <c r="T48" s="121"/>
      <c r="U48" s="121"/>
      <c r="V48" s="121"/>
      <c r="W48" s="122">
        <f ca="1">W18</f>
        <v>6</v>
      </c>
      <c r="X48" s="3"/>
      <c r="Y48" s="122">
        <f t="shared" ref="Y48:AA49" ca="1" si="4">Y18</f>
        <v>3</v>
      </c>
      <c r="Z48" s="122" t="str">
        <f t="shared" si="4"/>
        <v>　</v>
      </c>
      <c r="AA48" s="122">
        <f t="shared" ca="1" si="4"/>
        <v>5</v>
      </c>
      <c r="AB48" s="3"/>
      <c r="AC48" s="3"/>
      <c r="AD48" s="3"/>
      <c r="AE48" s="3"/>
      <c r="AF48" s="121" t="s">
        <v>35</v>
      </c>
      <c r="AG48" s="121"/>
      <c r="AH48" s="121"/>
      <c r="AI48" s="121"/>
      <c r="AJ48" s="196">
        <f t="shared" ref="AJ48:AN49" si="5">AJ18</f>
        <v>0</v>
      </c>
      <c r="AK48" s="3"/>
      <c r="AL48" s="122">
        <f t="shared" si="5"/>
        <v>0</v>
      </c>
      <c r="AM48" s="122" t="str">
        <f t="shared" si="5"/>
        <v>.</v>
      </c>
      <c r="AN48" s="122">
        <f t="shared" ca="1" si="5"/>
        <v>4</v>
      </c>
    </row>
    <row r="49" spans="1:43" ht="24.95" customHeight="1">
      <c r="A49" s="3"/>
      <c r="B49" s="3"/>
      <c r="C49" s="3"/>
      <c r="D49" s="124"/>
      <c r="E49" s="124"/>
      <c r="F49" s="125" t="s">
        <v>28</v>
      </c>
      <c r="G49" s="125"/>
      <c r="H49" s="125"/>
      <c r="I49" s="126"/>
      <c r="J49" s="127">
        <f t="shared" si="3"/>
        <v>0</v>
      </c>
      <c r="K49" s="127" t="str">
        <f t="shared" si="3"/>
        <v>.</v>
      </c>
      <c r="L49" s="127">
        <f t="shared" si="3"/>
        <v>8</v>
      </c>
      <c r="M49" s="3"/>
      <c r="N49" s="3"/>
      <c r="O49" s="3"/>
      <c r="P49" s="3"/>
      <c r="Q49" s="3"/>
      <c r="R49" s="3"/>
      <c r="S49" s="124"/>
      <c r="T49" s="124"/>
      <c r="U49" s="125" t="s">
        <v>28</v>
      </c>
      <c r="V49" s="125"/>
      <c r="W49" s="125"/>
      <c r="X49" s="126"/>
      <c r="Y49" s="127">
        <f t="shared" si="4"/>
        <v>0</v>
      </c>
      <c r="Z49" s="127" t="str">
        <f t="shared" si="4"/>
        <v>.</v>
      </c>
      <c r="AA49" s="127">
        <f t="shared" ca="1" si="4"/>
        <v>8</v>
      </c>
      <c r="AB49" s="3"/>
      <c r="AC49" s="3"/>
      <c r="AD49" s="3"/>
      <c r="AE49" s="3"/>
      <c r="AF49" s="124"/>
      <c r="AG49" s="124"/>
      <c r="AH49" s="125" t="s">
        <v>28</v>
      </c>
      <c r="AI49" s="125"/>
      <c r="AJ49" s="125"/>
      <c r="AK49" s="126"/>
      <c r="AL49" s="127">
        <f t="shared" si="5"/>
        <v>0</v>
      </c>
      <c r="AM49" s="127" t="str">
        <f t="shared" si="5"/>
        <v>.</v>
      </c>
      <c r="AN49" s="127">
        <f t="shared" ca="1" si="5"/>
        <v>2</v>
      </c>
    </row>
    <row r="50" spans="1:43" ht="27.95" customHeight="1">
      <c r="A50" s="3"/>
      <c r="B50" s="3"/>
      <c r="C50" s="3"/>
      <c r="D50" s="124"/>
      <c r="E50" s="124"/>
      <c r="F50" s="151">
        <f ca="1">IF(N50&lt;1000,"",INT(N50/1000))</f>
        <v>4</v>
      </c>
      <c r="G50" s="159" t="s">
        <v>25</v>
      </c>
      <c r="H50" s="151">
        <f ca="1">INT((N50-INT(N50/1000)*1000)/100)</f>
        <v>4</v>
      </c>
      <c r="I50" s="158" t="str">
        <f ca="1">IF(J50="","",".")</f>
        <v>.</v>
      </c>
      <c r="J50" s="151">
        <f ca="1">INT((N50-INT(N50/100)*100)/10)</f>
        <v>4</v>
      </c>
      <c r="K50" s="159"/>
      <c r="L50" s="151">
        <f ca="1">N50-INT(N50/10)*10</f>
        <v>0</v>
      </c>
      <c r="M50" s="3"/>
      <c r="N50" s="153">
        <f ca="1">(H48*100+J48*10+L48)*L49</f>
        <v>4440</v>
      </c>
      <c r="O50" s="141"/>
      <c r="P50" s="142"/>
      <c r="Q50" s="142"/>
      <c r="R50" s="142"/>
      <c r="S50" s="124"/>
      <c r="T50" s="124"/>
      <c r="U50" s="151">
        <f ca="1">IF(AC50&lt;1000,"",INT(AC50/1000))</f>
        <v>5</v>
      </c>
      <c r="V50" s="151"/>
      <c r="W50" s="151">
        <f ca="1">INT((AC50-INT(AC50/1000)*1000)/100)</f>
        <v>0</v>
      </c>
      <c r="X50" s="151"/>
      <c r="Y50" s="151">
        <f ca="1">INT((AC50-INT(AC50/100)*100)/10)</f>
        <v>8</v>
      </c>
      <c r="Z50" s="158" t="str">
        <f ca="1">IF(AA50="","",".")</f>
        <v>.</v>
      </c>
      <c r="AA50" s="151">
        <f ca="1">AC50-INT(AC50/10)*10</f>
        <v>0</v>
      </c>
      <c r="AB50" s="3"/>
      <c r="AC50" s="153">
        <f ca="1">(W48*100+Y48*10+AA48)*AA49</f>
        <v>5080</v>
      </c>
      <c r="AD50" s="141"/>
      <c r="AE50" s="141"/>
      <c r="AF50" s="124"/>
      <c r="AG50" s="124"/>
      <c r="AH50" s="151" t="str">
        <f ca="1">IF(AP50&lt;1000,"",INT(AP50/1000))</f>
        <v/>
      </c>
      <c r="AI50" s="151"/>
      <c r="AJ50" s="151">
        <f ca="1">INT((AP50-INT(AP50/1000)*1000)/100)</f>
        <v>0</v>
      </c>
      <c r="AK50" s="158" t="str">
        <f ca="1">IF(AL50="","",".")</f>
        <v>.</v>
      </c>
      <c r="AL50" s="151">
        <f ca="1">INT((AP50-INT(AP50/100)*100)/10)</f>
        <v>0</v>
      </c>
      <c r="AM50" s="159"/>
      <c r="AN50" s="151">
        <f ca="1">AP50-INT(AP50/10)*10</f>
        <v>8</v>
      </c>
      <c r="AO50" s="14"/>
      <c r="AP50" s="11">
        <f ca="1">(AJ48*100+AL48*10+AN48)*AN49</f>
        <v>8</v>
      </c>
    </row>
    <row r="51" spans="1:43" ht="27.95" customHeight="1">
      <c r="A51" s="3"/>
      <c r="B51" s="3"/>
      <c r="C51" s="3"/>
      <c r="D51" s="151" t="str">
        <f ca="1">IF(N51&lt;1000,"",INT(N51/1000))</f>
        <v/>
      </c>
      <c r="E51" s="151"/>
      <c r="F51" s="198">
        <f ca="1">INT((N51-INT(N51/1000)*1000)/100)</f>
        <v>0</v>
      </c>
      <c r="G51" s="198"/>
      <c r="H51" s="198">
        <f ca="1">INT((N51-INT(N51/100)*100)/10)</f>
        <v>0</v>
      </c>
      <c r="I51" s="198"/>
      <c r="J51" s="198">
        <f ca="1">N51-INT(N51/10)*10</f>
        <v>0</v>
      </c>
      <c r="K51" s="198"/>
      <c r="L51" s="198" t="s">
        <v>38</v>
      </c>
      <c r="M51" s="200" t="str">
        <f>IF(M23="","",M23)</f>
        <v/>
      </c>
      <c r="N51" s="200">
        <f ca="1">(H48*100+J48*10+L48)*J49</f>
        <v>0</v>
      </c>
      <c r="O51" s="201"/>
      <c r="P51" s="202"/>
      <c r="Q51" s="202"/>
      <c r="R51" s="202"/>
      <c r="S51" s="198" t="str">
        <f ca="1">IF(AC51&lt;1000,"",INT(AC51/1000))</f>
        <v/>
      </c>
      <c r="T51" s="198"/>
      <c r="U51" s="198">
        <f ca="1">INT((AC51-INT(AC51/1000)*1000)/100)</f>
        <v>0</v>
      </c>
      <c r="V51" s="198"/>
      <c r="W51" s="198">
        <f ca="1">INT((AC51-INT(AC51/100)*100)/10)</f>
        <v>0</v>
      </c>
      <c r="X51" s="198"/>
      <c r="Y51" s="198">
        <f ca="1">AC51-INT(AC51/10)*10</f>
        <v>0</v>
      </c>
      <c r="Z51" s="198"/>
      <c r="AA51" s="198" t="s">
        <v>38</v>
      </c>
      <c r="AB51" s="200" t="str">
        <f>IF(AB23="","",AB23)</f>
        <v/>
      </c>
      <c r="AC51" s="200">
        <f ca="1">(W48*100+Y48*10+AA48)*Y49</f>
        <v>0</v>
      </c>
      <c r="AD51" s="201"/>
      <c r="AE51" s="201"/>
      <c r="AF51" s="198" t="str">
        <f ca="1">IF(AP51&lt;1000,"",INT(AP51/1000))</f>
        <v/>
      </c>
      <c r="AG51" s="198"/>
      <c r="AH51" s="198">
        <f ca="1">INT((AP51-INT(AP51/1000)*1000)/100)</f>
        <v>0</v>
      </c>
      <c r="AI51" s="198"/>
      <c r="AJ51" s="198">
        <f ca="1">INT((AP51-INT(AP51/100)*100)/10)</f>
        <v>0</v>
      </c>
      <c r="AK51" s="198"/>
      <c r="AL51" s="198">
        <f ca="1">AP51-INT(AP51/10)*10</f>
        <v>0</v>
      </c>
      <c r="AM51" s="198"/>
      <c r="AN51" s="198" t="s">
        <v>38</v>
      </c>
      <c r="AO51" s="14" t="str">
        <f>IF(AO23="","",AO23)</f>
        <v/>
      </c>
      <c r="AP51" s="11">
        <f ca="1">(AJ48*100+AL48*10+AN48)*AL49</f>
        <v>0</v>
      </c>
    </row>
    <row r="52" spans="1:43" ht="27.95" customHeight="1">
      <c r="A52" s="3"/>
      <c r="B52" s="3"/>
      <c r="C52" s="3"/>
      <c r="D52" s="151" t="str">
        <f ca="1">IF(N52&lt;1000,"",INT(N52/1000))</f>
        <v/>
      </c>
      <c r="E52" s="151"/>
      <c r="F52" s="198">
        <f ca="1">INT((N52-INT(N52/1000)*1000)/100)</f>
        <v>4</v>
      </c>
      <c r="G52" s="203" t="str">
        <f ca="1">IF(H52="","",".")</f>
        <v>.</v>
      </c>
      <c r="H52" s="198">
        <f ca="1">INT((N52-INT(N52/100)*100)/10)</f>
        <v>4</v>
      </c>
      <c r="I52" s="204" t="s">
        <v>25</v>
      </c>
      <c r="J52" s="198">
        <f ca="1">INT(N52-INT(N52/10)*10)</f>
        <v>4</v>
      </c>
      <c r="K52" s="204" t="s">
        <v>25</v>
      </c>
      <c r="L52" s="198">
        <f ca="1">L50</f>
        <v>0</v>
      </c>
      <c r="M52" s="205" t="str">
        <f>IF(M24="","",M24)</f>
        <v/>
      </c>
      <c r="N52" s="205">
        <f ca="1">(H48*10+J48+L48/10)*(J49*10+L49)</f>
        <v>444</v>
      </c>
      <c r="O52" s="206"/>
      <c r="P52" s="207"/>
      <c r="Q52" s="207"/>
      <c r="R52" s="207"/>
      <c r="S52" s="198" t="str">
        <f ca="1">IF(AC52&lt;1000,"",INT(AC52/1000))</f>
        <v/>
      </c>
      <c r="T52" s="198"/>
      <c r="U52" s="198">
        <f ca="1">INT((AC52-INT(AC52/1000)*1000)/100)</f>
        <v>5</v>
      </c>
      <c r="V52" s="204" t="s">
        <v>25</v>
      </c>
      <c r="W52" s="198">
        <f ca="1">INT((AC52-INT(AC52/100)*100)/10)</f>
        <v>0</v>
      </c>
      <c r="X52" s="203" t="str">
        <f ca="1">IF(Y52="","",".")</f>
        <v>.</v>
      </c>
      <c r="Y52" s="198">
        <f ca="1">INT(AC52-INT(AC52/10)*10)</f>
        <v>8</v>
      </c>
      <c r="Z52" s="204" t="s">
        <v>25</v>
      </c>
      <c r="AA52" s="198">
        <f ca="1">AA50</f>
        <v>0</v>
      </c>
      <c r="AB52" s="205" t="str">
        <f>IF(AB24="","",AB24)</f>
        <v/>
      </c>
      <c r="AC52" s="205">
        <f ca="1">(W48*10+Y48+AA48/10)*(Y49*10+AA49)</f>
        <v>508</v>
      </c>
      <c r="AD52" s="206"/>
      <c r="AE52" s="206"/>
      <c r="AF52" s="198" t="str">
        <f ca="1">IF(AP52&lt;1000,"",INT(AP52/1000))</f>
        <v/>
      </c>
      <c r="AG52" s="198"/>
      <c r="AH52" s="198">
        <f ca="1">INT((AP52-INT(AP52/1000)*1000)/100)</f>
        <v>0</v>
      </c>
      <c r="AI52" s="204" t="s">
        <v>25</v>
      </c>
      <c r="AJ52" s="198">
        <f ca="1">INT((AP52-INT(AP52/100)*100)/10)</f>
        <v>0</v>
      </c>
      <c r="AK52" s="204" t="s">
        <v>25</v>
      </c>
      <c r="AL52" s="198">
        <f ca="1">INT(AP52-INT(AP52/10)*10)</f>
        <v>0</v>
      </c>
      <c r="AM52" s="203" t="str">
        <f ca="1">IF(AN52="","",".")</f>
        <v>.</v>
      </c>
      <c r="AN52" s="198">
        <f ca="1">AN50</f>
        <v>8</v>
      </c>
      <c r="AO52" s="14" t="str">
        <f>IF(AO24="","",AO24)</f>
        <v/>
      </c>
      <c r="AP52" s="11">
        <f ca="1">(AJ48*10+AL48+AN48/10)*(AL49*10+AN49)</f>
        <v>0.8</v>
      </c>
    </row>
    <row r="53" spans="1:43" ht="27.95" customHeight="1">
      <c r="A53" s="3"/>
      <c r="B53" s="3"/>
      <c r="C53" s="3"/>
      <c r="D53" s="142"/>
      <c r="E53" s="142"/>
      <c r="F53" s="142"/>
      <c r="G53" s="142"/>
      <c r="H53" s="142"/>
      <c r="I53" s="142"/>
      <c r="J53" s="141"/>
      <c r="K53" s="141"/>
      <c r="L53" s="141"/>
      <c r="M53" s="141"/>
      <c r="N53" s="141"/>
      <c r="O53" s="141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1"/>
      <c r="AD53" s="141"/>
      <c r="AE53" s="141"/>
      <c r="AF53" s="141"/>
      <c r="AG53" s="141"/>
      <c r="AH53" s="141"/>
      <c r="AI53" s="141"/>
      <c r="AJ53" s="142"/>
      <c r="AK53" s="142"/>
      <c r="AL53" s="142"/>
      <c r="AM53" s="142"/>
      <c r="AN53" s="142"/>
    </row>
    <row r="54" spans="1:43" ht="27.95" customHeight="1">
      <c r="A54" s="3"/>
      <c r="B54" s="3"/>
      <c r="C54" s="3"/>
      <c r="D54" s="142"/>
      <c r="E54" s="142"/>
      <c r="F54" s="142"/>
      <c r="G54" s="142"/>
      <c r="H54" s="142"/>
      <c r="I54" s="142"/>
      <c r="J54" s="141"/>
      <c r="K54" s="141"/>
      <c r="L54" s="141"/>
      <c r="M54" s="141"/>
      <c r="N54" s="141"/>
      <c r="O54" s="141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1"/>
      <c r="AD54" s="141"/>
      <c r="AE54" s="141"/>
      <c r="AF54" s="141"/>
      <c r="AG54" s="141"/>
      <c r="AH54" s="141"/>
      <c r="AI54" s="141"/>
      <c r="AJ54" s="142"/>
      <c r="AK54" s="142"/>
      <c r="AL54" s="142"/>
      <c r="AM54" s="142"/>
      <c r="AN54" s="142"/>
    </row>
    <row r="55" spans="1:43" ht="24.95" customHeight="1">
      <c r="A55" s="3"/>
      <c r="B55" s="3"/>
      <c r="C55" s="3"/>
      <c r="D55" s="121" t="s">
        <v>36</v>
      </c>
      <c r="E55" s="121"/>
      <c r="F55" s="121"/>
      <c r="G55" s="121"/>
      <c r="H55" s="3"/>
      <c r="I55" s="3"/>
      <c r="J55" s="122">
        <f t="shared" ref="J55:L56" si="6">J25</f>
        <v>1</v>
      </c>
      <c r="K55" s="122" t="str">
        <f t="shared" si="6"/>
        <v>.</v>
      </c>
      <c r="L55" s="122">
        <f t="shared" ca="1" si="6"/>
        <v>2</v>
      </c>
      <c r="M55" s="3"/>
      <c r="N55" s="3"/>
      <c r="O55" s="3"/>
      <c r="P55" s="3"/>
      <c r="Q55" s="3"/>
      <c r="R55" s="3"/>
      <c r="S55" s="121" t="s">
        <v>39</v>
      </c>
      <c r="T55" s="121"/>
      <c r="U55" s="121"/>
      <c r="V55" s="121"/>
      <c r="W55" s="160">
        <v>0</v>
      </c>
      <c r="X55" s="122" t="str">
        <f>X25</f>
        <v>.</v>
      </c>
      <c r="Y55" s="122">
        <f t="shared" ref="Y55:AA56" ca="1" si="7">Y25</f>
        <v>3</v>
      </c>
      <c r="Z55" s="122" t="str">
        <f t="shared" si="7"/>
        <v>　</v>
      </c>
      <c r="AA55" s="122">
        <f t="shared" ca="1" si="7"/>
        <v>3</v>
      </c>
      <c r="AB55" s="3"/>
      <c r="AC55" s="3"/>
      <c r="AD55" s="3"/>
      <c r="AE55" s="3"/>
      <c r="AF55" s="121" t="s">
        <v>40</v>
      </c>
      <c r="AG55" s="121"/>
      <c r="AH55" s="121"/>
      <c r="AI55" s="121"/>
      <c r="AJ55" s="160">
        <v>0</v>
      </c>
      <c r="AK55" s="122" t="str">
        <f>AK25</f>
        <v>.</v>
      </c>
      <c r="AL55" s="122">
        <f>AL25</f>
        <v>1</v>
      </c>
      <c r="AM55" s="122" t="s">
        <v>25</v>
      </c>
      <c r="AN55" s="122">
        <f ca="1">AN25</f>
        <v>5</v>
      </c>
    </row>
    <row r="56" spans="1:43" ht="24.95" customHeight="1">
      <c r="A56" s="3"/>
      <c r="B56" s="3"/>
      <c r="C56" s="3"/>
      <c r="D56" s="124"/>
      <c r="E56" s="124"/>
      <c r="F56" s="125" t="s">
        <v>28</v>
      </c>
      <c r="G56" s="125"/>
      <c r="H56" s="125"/>
      <c r="I56" s="126"/>
      <c r="J56" s="127">
        <f t="shared" si="6"/>
        <v>0</v>
      </c>
      <c r="K56" s="127" t="str">
        <f t="shared" si="6"/>
        <v>.</v>
      </c>
      <c r="L56" s="127">
        <f t="shared" ca="1" si="6"/>
        <v>4</v>
      </c>
      <c r="M56" s="3"/>
      <c r="N56" s="3"/>
      <c r="O56" s="3"/>
      <c r="P56" s="3"/>
      <c r="Q56" s="3"/>
      <c r="R56" s="3"/>
      <c r="S56" s="124"/>
      <c r="T56" s="124"/>
      <c r="U56" s="125" t="s">
        <v>28</v>
      </c>
      <c r="V56" s="125"/>
      <c r="W56" s="125"/>
      <c r="X56" s="126"/>
      <c r="Y56" s="127">
        <f t="shared" si="7"/>
        <v>0</v>
      </c>
      <c r="Z56" s="127" t="str">
        <f t="shared" si="7"/>
        <v>.</v>
      </c>
      <c r="AA56" s="127">
        <f t="shared" ca="1" si="7"/>
        <v>6</v>
      </c>
      <c r="AB56" s="3"/>
      <c r="AC56" s="3"/>
      <c r="AD56" s="3"/>
      <c r="AE56" s="3"/>
      <c r="AF56" s="124"/>
      <c r="AG56" s="124"/>
      <c r="AH56" s="125" t="s">
        <v>28</v>
      </c>
      <c r="AI56" s="125"/>
      <c r="AJ56" s="125"/>
      <c r="AK56" s="126"/>
      <c r="AL56" s="127">
        <f>AL26</f>
        <v>0</v>
      </c>
      <c r="AM56" s="127" t="str">
        <f>AM26</f>
        <v>.</v>
      </c>
      <c r="AN56" s="127">
        <f ca="1">AN26</f>
        <v>3</v>
      </c>
    </row>
    <row r="57" spans="1:43" ht="27.95" customHeight="1">
      <c r="A57" s="3"/>
      <c r="B57" s="3"/>
      <c r="C57" s="3"/>
      <c r="D57" s="124"/>
      <c r="E57" s="124"/>
      <c r="F57" s="151" t="str">
        <f ca="1">IF(N57&lt;1000,"",INT(N57/1000))</f>
        <v/>
      </c>
      <c r="G57" s="151"/>
      <c r="H57" s="151">
        <f ca="1">INT((N57-INT(N57/1000)*1000)/100)</f>
        <v>0</v>
      </c>
      <c r="I57" s="158" t="str">
        <f ca="1">IF(J57="","",".")</f>
        <v>.</v>
      </c>
      <c r="J57" s="151">
        <f ca="1">INT((N57-INT(N57/100)*100)/10)</f>
        <v>4</v>
      </c>
      <c r="K57" s="159"/>
      <c r="L57" s="151">
        <f ca="1">N57-INT(N57/10)*10</f>
        <v>8</v>
      </c>
      <c r="M57" s="3"/>
      <c r="N57" s="153">
        <f ca="1">(H55*100+J55*10+L55)*L56</f>
        <v>48</v>
      </c>
      <c r="O57" s="161"/>
      <c r="P57" s="161"/>
      <c r="Q57" s="161"/>
      <c r="R57" s="161"/>
      <c r="S57" s="124"/>
      <c r="T57" s="124"/>
      <c r="U57" s="151">
        <v>0</v>
      </c>
      <c r="V57" s="158" t="str">
        <f ca="1">IF(W57="","",".")</f>
        <v>.</v>
      </c>
      <c r="W57" s="151">
        <f ca="1">INT((AC57-INT(AC57/1000)*1000)/100)</f>
        <v>1</v>
      </c>
      <c r="X57" s="159" t="s">
        <v>25</v>
      </c>
      <c r="Y57" s="151">
        <f ca="1">INT((AC57-INT(AC57/100)*100)/10)</f>
        <v>9</v>
      </c>
      <c r="Z57" s="159"/>
      <c r="AA57" s="151">
        <f ca="1">AC57-INT(AC57/10)*10</f>
        <v>8</v>
      </c>
      <c r="AB57" s="3"/>
      <c r="AC57" s="153">
        <f ca="1">(W55*100+Y55*10+AA55)*AA56</f>
        <v>198</v>
      </c>
      <c r="AD57" s="161"/>
      <c r="AE57" s="161"/>
      <c r="AF57" s="124"/>
      <c r="AG57" s="124"/>
      <c r="AH57" s="151">
        <v>0</v>
      </c>
      <c r="AI57" s="158" t="str">
        <f ca="1">IF(AJ57="","",".")</f>
        <v>.</v>
      </c>
      <c r="AJ57" s="151">
        <f ca="1">INT((AP57-INT(AP57/1000)*1000)/100)</f>
        <v>0</v>
      </c>
      <c r="AK57" s="159" t="s">
        <v>25</v>
      </c>
      <c r="AL57" s="151">
        <f ca="1">INT((AP57-INT(AP57/100)*100)/10)</f>
        <v>4</v>
      </c>
      <c r="AM57" s="159"/>
      <c r="AN57" s="151">
        <f ca="1">AP57-INT(AP57/10)*10</f>
        <v>5</v>
      </c>
      <c r="AO57" s="14"/>
      <c r="AP57" s="11">
        <f ca="1">(AJ55*100+AL55*10+AN55)*AN56</f>
        <v>45</v>
      </c>
      <c r="AQ57" s="13"/>
    </row>
    <row r="58" spans="1:43" ht="27.95" customHeight="1">
      <c r="D58" s="15" t="str">
        <f ca="1">IF(N58&lt;1000,"",INT(N58/1000))</f>
        <v/>
      </c>
      <c r="E58" s="15"/>
      <c r="F58" s="25">
        <f ca="1">INT((N58-INT(N58/1000)*1000)/100)</f>
        <v>0</v>
      </c>
      <c r="G58" s="25"/>
      <c r="H58" s="25">
        <f ca="1">INT((N58-INT(N58/100)*100)/10)</f>
        <v>0</v>
      </c>
      <c r="I58" s="25"/>
      <c r="J58" s="25">
        <f ca="1">N58-INT(N58/10)*10</f>
        <v>0</v>
      </c>
      <c r="K58" s="25"/>
      <c r="L58" s="25" t="s">
        <v>17</v>
      </c>
      <c r="M58" s="43" t="str">
        <f>IF(M30="","",M30)</f>
        <v/>
      </c>
      <c r="N58" s="44">
        <f ca="1">(H55*100+J55*10+L55)*J56</f>
        <v>0</v>
      </c>
      <c r="O58" s="50"/>
      <c r="P58" s="50"/>
      <c r="Q58" s="50"/>
      <c r="R58" s="50"/>
      <c r="S58" s="25" t="str">
        <f ca="1">IF(AC58&lt;1000,"",INT(AC58/1000))</f>
        <v/>
      </c>
      <c r="T58" s="25"/>
      <c r="U58" s="25">
        <f ca="1">INT((AC58-INT(AC58/1000)*1000)/100)</f>
        <v>0</v>
      </c>
      <c r="V58" s="25"/>
      <c r="W58" s="25">
        <f ca="1">INT((AC58-INT(AC58/100)*100)/10)</f>
        <v>0</v>
      </c>
      <c r="X58" s="25"/>
      <c r="Y58" s="25">
        <f ca="1">AC58-INT(AC58/10)*10</f>
        <v>0</v>
      </c>
      <c r="Z58" s="25"/>
      <c r="AA58" s="25" t="s">
        <v>17</v>
      </c>
      <c r="AB58" s="16" t="str">
        <f>IF(AB30="","",AB30)</f>
        <v/>
      </c>
      <c r="AC58" s="22">
        <f ca="1">(W55*100+Y55*10+AA55)*Y56</f>
        <v>0</v>
      </c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3" ht="27.95" customHeight="1">
      <c r="D59" s="15" t="str">
        <f ca="1">IF(N59&lt;1000,"",INT(N59/1000))</f>
        <v/>
      </c>
      <c r="E59" s="15"/>
      <c r="F59" s="25">
        <f ca="1">INT((N59-INT(N59/1000)*1000)/100)</f>
        <v>0</v>
      </c>
      <c r="G59" s="46" t="s">
        <v>18</v>
      </c>
      <c r="H59" s="25">
        <f ca="1">INT((N59-INT(N59/100)*100)/10)</f>
        <v>0</v>
      </c>
      <c r="I59" s="45" t="str">
        <f ca="1">IF(J59="","",".")</f>
        <v>.</v>
      </c>
      <c r="J59" s="25">
        <f ca="1">INT(N59-INT(N59/10)*10)</f>
        <v>4</v>
      </c>
      <c r="K59" s="47" t="s">
        <v>18</v>
      </c>
      <c r="L59" s="25">
        <f ca="1">L57</f>
        <v>8</v>
      </c>
      <c r="M59" s="48" t="str">
        <f>IF(M31="","",M31)</f>
        <v/>
      </c>
      <c r="N59" s="49">
        <f ca="1">(H55*10+J55+L55/10)*(J56*10+L56)</f>
        <v>4.8</v>
      </c>
      <c r="O59" s="51"/>
      <c r="P59" s="51"/>
      <c r="Q59" s="51"/>
      <c r="R59" s="51"/>
      <c r="S59" s="25" t="str">
        <f ca="1">IF(AC59&lt;1000,"",INT(AC59/1000))</f>
        <v/>
      </c>
      <c r="T59" s="25"/>
      <c r="U59" s="25">
        <f ca="1">INT((AC59-INT(AC59/1000)*1000)/100)</f>
        <v>0</v>
      </c>
      <c r="V59" s="47" t="s">
        <v>18</v>
      </c>
      <c r="W59" s="25">
        <f ca="1">INT((AC59-INT(AC59/100)*100)/10)</f>
        <v>1</v>
      </c>
      <c r="X59" s="45" t="str">
        <f ca="1">IF(Y59="","",".")</f>
        <v>.</v>
      </c>
      <c r="Y59" s="25">
        <f ca="1">INT(AC59-INT(AC59/10)*10)</f>
        <v>9</v>
      </c>
      <c r="Z59" s="47" t="s">
        <v>18</v>
      </c>
      <c r="AA59" s="25">
        <f ca="1">AA57</f>
        <v>8</v>
      </c>
      <c r="AB59" s="14" t="str">
        <f>IF(AB31="","",AB31)</f>
        <v/>
      </c>
      <c r="AC59" s="11">
        <f ca="1">(W55*10+Y55+AA55/10)*(Y56*10+AA56)</f>
        <v>19.799999999999997</v>
      </c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</sheetData>
  <mergeCells count="28">
    <mergeCell ref="AL1:AM1"/>
    <mergeCell ref="M2:N2"/>
    <mergeCell ref="P2:Q2"/>
    <mergeCell ref="F5:H5"/>
    <mergeCell ref="U5:W5"/>
    <mergeCell ref="AH5:AJ5"/>
    <mergeCell ref="F12:H12"/>
    <mergeCell ref="U12:W12"/>
    <mergeCell ref="AH12:AJ12"/>
    <mergeCell ref="F19:H19"/>
    <mergeCell ref="U19:W19"/>
    <mergeCell ref="AH19:AJ19"/>
    <mergeCell ref="F26:H26"/>
    <mergeCell ref="U26:W26"/>
    <mergeCell ref="AH26:AJ26"/>
    <mergeCell ref="AL31:AM31"/>
    <mergeCell ref="F35:H35"/>
    <mergeCell ref="U35:W35"/>
    <mergeCell ref="AH35:AJ35"/>
    <mergeCell ref="F56:H56"/>
    <mergeCell ref="U56:W56"/>
    <mergeCell ref="AH56:AJ56"/>
    <mergeCell ref="F42:H42"/>
    <mergeCell ref="U42:W42"/>
    <mergeCell ref="AH42:AJ42"/>
    <mergeCell ref="F49:H49"/>
    <mergeCell ref="U49:W49"/>
    <mergeCell ref="AH49:AJ49"/>
  </mergeCells>
  <phoneticPr fontId="1"/>
  <conditionalFormatting sqref="AL45 AN45 AN52 L45 AA45 AA52 L59 AA59 J45 L52 AA38 Y38 J52 L38 J38 L50 AA57 L57 Y45 AA50">
    <cfRule type="cellIs" dxfId="53" priority="60" stopIfTrue="1" operator="equal">
      <formula>0</formula>
    </cfRule>
  </conditionalFormatting>
  <conditionalFormatting sqref="AN45 AN52 L45 AA45 AA52 L59 AA59 L52 L38 AA38 J52 L50 AA57 L57 Y45 AA50">
    <cfRule type="cellIs" dxfId="52" priority="56" stopIfTrue="1" operator="equal">
      <formula>0</formula>
    </cfRule>
    <cfRule type="cellIs" dxfId="51" priority="57" stopIfTrue="1" operator="equal">
      <formula>0</formula>
    </cfRule>
    <cfRule type="cellIs" dxfId="50" priority="58" stopIfTrue="1" operator="equal">
      <formula>0</formula>
    </cfRule>
    <cfRule type="cellIs" dxfId="49" priority="59" stopIfTrue="1" operator="equal">
      <formula>0</formula>
    </cfRule>
  </conditionalFormatting>
  <conditionalFormatting sqref="AN38">
    <cfRule type="cellIs" dxfId="48" priority="49" stopIfTrue="1" operator="equal">
      <formula>0</formula>
    </cfRule>
  </conditionalFormatting>
  <conditionalFormatting sqref="AN38">
    <cfRule type="cellIs" dxfId="47" priority="45" stopIfTrue="1" operator="equal">
      <formula>0</formula>
    </cfRule>
    <cfRule type="cellIs" dxfId="46" priority="46" stopIfTrue="1" operator="equal">
      <formula>0</formula>
    </cfRule>
    <cfRule type="cellIs" dxfId="45" priority="47" stopIfTrue="1" operator="equal">
      <formula>0</formula>
    </cfRule>
    <cfRule type="cellIs" dxfId="44" priority="48" stopIfTrue="1" operator="equal">
      <formula>0</formula>
    </cfRule>
  </conditionalFormatting>
  <conditionalFormatting sqref="AN57">
    <cfRule type="cellIs" dxfId="43" priority="24" stopIfTrue="1" operator="equal">
      <formula>0</formula>
    </cfRule>
  </conditionalFormatting>
  <conditionalFormatting sqref="AN57">
    <cfRule type="cellIs" dxfId="42" priority="20" stopIfTrue="1" operator="equal">
      <formula>0</formula>
    </cfRule>
    <cfRule type="cellIs" dxfId="41" priority="21" stopIfTrue="1" operator="equal">
      <formula>0</formula>
    </cfRule>
    <cfRule type="cellIs" dxfId="40" priority="22" stopIfTrue="1" operator="equal">
      <formula>0</formula>
    </cfRule>
    <cfRule type="cellIs" dxfId="39" priority="23" stopIfTrue="1" operator="equal">
      <formula>0</formula>
    </cfRule>
  </conditionalFormatting>
  <conditionalFormatting sqref="AN50">
    <cfRule type="cellIs" dxfId="38" priority="19" stopIfTrue="1" operator="equal">
      <formula>0</formula>
    </cfRule>
  </conditionalFormatting>
  <conditionalFormatting sqref="AN50">
    <cfRule type="cellIs" dxfId="37" priority="15" stopIfTrue="1" operator="equal">
      <formula>0</formula>
    </cfRule>
    <cfRule type="cellIs" dxfId="36" priority="16" stopIfTrue="1" operator="equal">
      <formula>0</formula>
    </cfRule>
    <cfRule type="cellIs" dxfId="35" priority="17" stopIfTrue="1" operator="equal">
      <formula>0</formula>
    </cfRule>
    <cfRule type="cellIs" dxfId="34" priority="18" stopIfTrue="1" operator="equal">
      <formula>0</formula>
    </cfRule>
  </conditionalFormatting>
  <conditionalFormatting sqref="AN57">
    <cfRule type="cellIs" dxfId="33" priority="9" stopIfTrue="1" operator="equal">
      <formula>0</formula>
    </cfRule>
  </conditionalFormatting>
  <conditionalFormatting sqref="AN57">
    <cfRule type="cellIs" dxfId="32" priority="5" stopIfTrue="1" operator="equal">
      <formula>0</formula>
    </cfRule>
    <cfRule type="cellIs" dxfId="31" priority="6" stopIfTrue="1" operator="equal">
      <formula>0</formula>
    </cfRule>
    <cfRule type="cellIs" dxfId="30" priority="7" stopIfTrue="1" operator="equal">
      <formula>0</formula>
    </cfRule>
    <cfRule type="cellIs" dxfId="29" priority="8" stopIfTrue="1" operator="equal">
      <formula>0</formula>
    </cfRule>
  </conditionalFormatting>
  <conditionalFormatting sqref="J43 H44">
    <cfRule type="cellIs" dxfId="28" priority="4" stopIfTrue="1" operator="equal">
      <formula>0</formula>
    </cfRule>
  </conditionalFormatting>
  <conditionalFormatting sqref="J50">
    <cfRule type="cellIs" dxfId="27" priority="1" operator="equal">
      <formula>0</formula>
    </cfRule>
  </conditionalFormatting>
  <pageMargins left="0.98425196850393704" right="0.39370078740157483" top="0.98425196850393704" bottom="0.78740157480314965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AP58"/>
  <sheetViews>
    <sheetView topLeftCell="B28" zoomScale="202" zoomScaleNormal="202" workbookViewId="0">
      <selection activeCell="AN32" sqref="AN32"/>
    </sheetView>
  </sheetViews>
  <sheetFormatPr defaultRowHeight="24.95" customHeight="1"/>
  <cols>
    <col min="1" max="1" width="4.19921875" style="2" customWidth="1"/>
    <col min="2" max="3" width="0.8984375" style="2" customWidth="1"/>
    <col min="4" max="4" width="2.69921875" style="2" customWidth="1"/>
    <col min="5" max="5" width="0.8984375" style="2" customWidth="1"/>
    <col min="6" max="6" width="2.69921875" style="2" customWidth="1"/>
    <col min="7" max="7" width="0.8984375" style="2" customWidth="1"/>
    <col min="8" max="8" width="2.69921875" style="2" customWidth="1"/>
    <col min="9" max="9" width="0.8984375" style="2" customWidth="1"/>
    <col min="10" max="10" width="2.69921875" style="2" customWidth="1"/>
    <col min="11" max="11" width="0.8984375" style="2" customWidth="1"/>
    <col min="12" max="12" width="2.69921875" style="2" customWidth="1"/>
    <col min="13" max="16" width="2.19921875" style="2" customWidth="1"/>
    <col min="17" max="17" width="0.8984375" style="2" customWidth="1"/>
    <col min="18" max="18" width="2.69921875" style="2" customWidth="1"/>
    <col min="19" max="19" width="0.8984375" style="2" customWidth="1"/>
    <col min="20" max="20" width="2.69921875" style="2" customWidth="1"/>
    <col min="21" max="21" width="0.8984375" style="2" customWidth="1"/>
    <col min="22" max="22" width="2.69921875" style="2" customWidth="1"/>
    <col min="23" max="23" width="0.8984375" style="2" customWidth="1"/>
    <col min="24" max="24" width="2.69921875" style="2" customWidth="1"/>
    <col min="25" max="25" width="0.8984375" style="2" customWidth="1"/>
    <col min="26" max="26" width="2.69921875" style="2" customWidth="1"/>
    <col min="27" max="30" width="2.19921875" style="2" customWidth="1"/>
    <col min="31" max="31" width="2.69921875" style="2" customWidth="1"/>
    <col min="32" max="32" width="0.8984375" style="2" customWidth="1"/>
    <col min="33" max="33" width="2.69921875" style="2" customWidth="1"/>
    <col min="34" max="34" width="0.8984375" style="2" customWidth="1"/>
    <col min="35" max="35" width="2.796875" style="2" customWidth="1"/>
    <col min="36" max="36" width="0.8984375" style="2" customWidth="1"/>
    <col min="37" max="37" width="2.69921875" style="4" customWidth="1"/>
    <col min="38" max="38" width="0.8984375" style="2" customWidth="1"/>
    <col min="39" max="39" width="2.69921875" style="2" customWidth="1"/>
    <col min="40" max="16384" width="8.796875" style="2"/>
  </cols>
  <sheetData>
    <row r="1" spans="1:40" ht="24.95" customHeight="1">
      <c r="J1" s="3" t="s">
        <v>19</v>
      </c>
      <c r="AG1" s="5" t="s">
        <v>2</v>
      </c>
      <c r="AH1" s="5"/>
      <c r="AI1" s="5"/>
      <c r="AJ1" s="5"/>
      <c r="AK1" s="119">
        <v>1</v>
      </c>
      <c r="AL1" s="119"/>
    </row>
    <row r="2" spans="1:40" ht="24.95" customHeight="1">
      <c r="M2" s="120" t="s">
        <v>3</v>
      </c>
      <c r="N2" s="120"/>
      <c r="O2"/>
      <c r="P2" s="58"/>
      <c r="Q2" s="1"/>
      <c r="R2" s="6" t="s">
        <v>0</v>
      </c>
      <c r="S2" s="6"/>
      <c r="T2" s="5"/>
      <c r="U2" s="5"/>
      <c r="V2" s="5"/>
      <c r="W2" s="5"/>
      <c r="X2" s="18"/>
      <c r="Y2" s="5"/>
      <c r="Z2" s="5"/>
      <c r="AA2" s="5"/>
      <c r="AB2" s="5"/>
      <c r="AC2" s="5"/>
      <c r="AD2" s="7"/>
      <c r="AE2" s="5"/>
      <c r="AF2" s="5"/>
      <c r="AG2" s="5"/>
      <c r="AH2" s="5"/>
      <c r="AI2" s="5"/>
      <c r="AJ2" s="5"/>
      <c r="AK2" s="5"/>
    </row>
    <row r="3" spans="1:40" ht="24.95" customHeight="1">
      <c r="D3" s="8"/>
      <c r="E3" s="8"/>
      <c r="F3" s="9"/>
      <c r="G3" s="9"/>
    </row>
    <row r="4" spans="1:40" ht="24.95" customHeight="1">
      <c r="A4" s="3"/>
      <c r="B4" s="3"/>
      <c r="C4" s="3"/>
      <c r="D4" s="121" t="s">
        <v>24</v>
      </c>
      <c r="E4" s="133"/>
      <c r="F4" s="179"/>
      <c r="G4" s="134"/>
      <c r="H4" s="135">
        <f ca="1">INT(RAND()*8+2)</f>
        <v>8</v>
      </c>
      <c r="I4" s="136" t="s">
        <v>27</v>
      </c>
      <c r="J4" s="135">
        <f ca="1">INT(RAND()*8+2)</f>
        <v>7</v>
      </c>
      <c r="K4" s="136" t="s">
        <v>25</v>
      </c>
      <c r="L4" s="135">
        <f ca="1">INT(RAND()*8+2)</f>
        <v>3</v>
      </c>
      <c r="M4" s="3"/>
      <c r="N4" s="3"/>
      <c r="O4" s="3"/>
      <c r="P4" s="3"/>
      <c r="Q4" s="3"/>
      <c r="R4" s="121" t="s">
        <v>26</v>
      </c>
      <c r="S4" s="133"/>
      <c r="T4" s="179"/>
      <c r="U4" s="134"/>
      <c r="V4" s="135">
        <v>0</v>
      </c>
      <c r="W4" s="136" t="s">
        <v>27</v>
      </c>
      <c r="X4" s="135">
        <f ca="1">INT(RAND()*8+2)</f>
        <v>3</v>
      </c>
      <c r="Y4" s="136" t="s">
        <v>25</v>
      </c>
      <c r="Z4" s="135">
        <f ca="1">INT(RAND()*8+2)</f>
        <v>6</v>
      </c>
      <c r="AA4" s="3"/>
      <c r="AB4" s="3"/>
      <c r="AC4" s="3"/>
      <c r="AD4" s="3"/>
      <c r="AE4" s="133" t="s">
        <v>29</v>
      </c>
      <c r="AF4" s="133"/>
      <c r="AG4" s="133"/>
      <c r="AH4" s="133"/>
      <c r="AI4" s="130" t="s">
        <v>25</v>
      </c>
      <c r="AJ4" s="129" t="s">
        <v>25</v>
      </c>
      <c r="AK4" s="130">
        <f ca="1">INT(RAND()*8+2)</f>
        <v>3</v>
      </c>
      <c r="AL4" s="129" t="s">
        <v>25</v>
      </c>
      <c r="AM4" s="130">
        <f ca="1">INT(RAND()*8+2)</f>
        <v>7</v>
      </c>
    </row>
    <row r="5" spans="1:40" ht="24.95" customHeight="1">
      <c r="A5" s="3"/>
      <c r="B5" s="3"/>
      <c r="C5" s="208"/>
      <c r="D5" s="209"/>
      <c r="E5" s="180"/>
      <c r="F5" s="125" t="s">
        <v>28</v>
      </c>
      <c r="G5" s="125"/>
      <c r="H5" s="181"/>
      <c r="I5" s="126"/>
      <c r="J5" s="182">
        <f ca="1">INT(RAND()*8+2)</f>
        <v>6</v>
      </c>
      <c r="K5" s="126" t="s">
        <v>27</v>
      </c>
      <c r="L5" s="182">
        <f ca="1">INT(RAND()*(9-2)+2)</f>
        <v>8</v>
      </c>
      <c r="M5" s="3"/>
      <c r="N5" s="3"/>
      <c r="O5" s="3"/>
      <c r="P5" s="3"/>
      <c r="Q5" s="3"/>
      <c r="R5" s="124"/>
      <c r="S5" s="180"/>
      <c r="T5" s="125" t="s">
        <v>28</v>
      </c>
      <c r="U5" s="125"/>
      <c r="V5" s="181"/>
      <c r="W5" s="126"/>
      <c r="X5" s="182">
        <f ca="1">INT(RAND()*8+2)</f>
        <v>7</v>
      </c>
      <c r="Y5" s="126" t="s">
        <v>27</v>
      </c>
      <c r="Z5" s="182">
        <f ca="1">INT(RAND()*(9-2)+2)</f>
        <v>2</v>
      </c>
      <c r="AA5" s="3"/>
      <c r="AB5" s="3"/>
      <c r="AC5" s="3"/>
      <c r="AD5" s="3"/>
      <c r="AE5" s="180"/>
      <c r="AF5" s="183"/>
      <c r="AG5" s="125" t="s">
        <v>28</v>
      </c>
      <c r="AH5" s="125"/>
      <c r="AI5" s="125"/>
      <c r="AJ5" s="126"/>
      <c r="AK5" s="127">
        <f ca="1">INT(RAND()*8+2)</f>
        <v>4</v>
      </c>
      <c r="AL5" s="126" t="s">
        <v>27</v>
      </c>
      <c r="AM5" s="127">
        <f ca="1">INT(RAND()*(9-2)+2)</f>
        <v>6</v>
      </c>
    </row>
    <row r="6" spans="1:40" ht="32.25" customHeight="1">
      <c r="A6" s="3"/>
      <c r="B6" s="3"/>
      <c r="C6" s="184"/>
      <c r="D6" s="137"/>
      <c r="E6" s="185"/>
      <c r="F6" s="186"/>
      <c r="G6" s="138"/>
      <c r="H6" s="137"/>
      <c r="I6" s="138"/>
      <c r="J6" s="139"/>
      <c r="K6" s="140"/>
      <c r="L6" s="139"/>
      <c r="M6" s="141"/>
      <c r="N6" s="3"/>
      <c r="O6" s="3"/>
      <c r="P6" s="3"/>
      <c r="Q6" s="156"/>
      <c r="R6" s="191"/>
      <c r="S6" s="188"/>
      <c r="T6" s="186"/>
      <c r="U6" s="138"/>
      <c r="V6" s="137"/>
      <c r="W6" s="138"/>
      <c r="X6" s="139"/>
      <c r="Y6" s="140"/>
      <c r="Z6" s="139"/>
      <c r="AA6" s="141"/>
      <c r="AB6" s="3"/>
      <c r="AC6" s="3"/>
      <c r="AD6" s="3"/>
      <c r="AE6" s="187"/>
      <c r="AF6" s="187"/>
      <c r="AG6" s="187"/>
      <c r="AH6" s="187"/>
      <c r="AI6" s="187"/>
      <c r="AJ6" s="187"/>
      <c r="AK6" s="189"/>
      <c r="AL6" s="189"/>
      <c r="AM6" s="189"/>
      <c r="AN6" s="19"/>
    </row>
    <row r="7" spans="1:40" ht="32.25" customHeight="1" thickBot="1">
      <c r="A7" s="3"/>
      <c r="B7" s="3"/>
      <c r="C7" s="190"/>
      <c r="D7" s="144"/>
      <c r="E7" s="145"/>
      <c r="F7" s="144"/>
      <c r="G7" s="145"/>
      <c r="H7" s="144"/>
      <c r="I7" s="145"/>
      <c r="J7" s="146"/>
      <c r="K7" s="147"/>
      <c r="L7" s="146"/>
      <c r="M7" s="141"/>
      <c r="N7" s="3"/>
      <c r="O7" s="3"/>
      <c r="P7" s="156"/>
      <c r="Q7" s="156"/>
      <c r="R7" s="191"/>
      <c r="S7" s="145"/>
      <c r="T7" s="144"/>
      <c r="U7" s="145"/>
      <c r="V7" s="144"/>
      <c r="W7" s="145"/>
      <c r="X7" s="146"/>
      <c r="Y7" s="147"/>
      <c r="Z7" s="146"/>
      <c r="AA7" s="141"/>
      <c r="AB7" s="3"/>
      <c r="AC7" s="3"/>
      <c r="AD7" s="3"/>
      <c r="AE7" s="187"/>
      <c r="AF7" s="187"/>
      <c r="AG7" s="187"/>
      <c r="AH7" s="187"/>
      <c r="AI7" s="187"/>
      <c r="AJ7" s="187"/>
      <c r="AK7" s="189"/>
      <c r="AL7" s="189"/>
      <c r="AM7" s="189"/>
      <c r="AN7" s="19"/>
    </row>
    <row r="8" spans="1:40" ht="32.25" customHeight="1">
      <c r="A8" s="3"/>
      <c r="B8" s="3"/>
      <c r="C8" s="192"/>
      <c r="D8" s="137"/>
      <c r="E8" s="138"/>
      <c r="F8" s="137"/>
      <c r="G8" s="138"/>
      <c r="H8" s="137"/>
      <c r="I8" s="138"/>
      <c r="J8" s="139"/>
      <c r="K8" s="140"/>
      <c r="L8" s="139"/>
      <c r="M8" s="141"/>
      <c r="N8" s="3"/>
      <c r="O8" s="3"/>
      <c r="P8" s="156"/>
      <c r="Q8" s="156"/>
      <c r="R8" s="191"/>
      <c r="S8" s="138"/>
      <c r="T8" s="137"/>
      <c r="U8" s="138"/>
      <c r="V8" s="137"/>
      <c r="W8" s="138"/>
      <c r="X8" s="139"/>
      <c r="Y8" s="140"/>
      <c r="Z8" s="139"/>
      <c r="AA8" s="141"/>
      <c r="AB8" s="3"/>
      <c r="AC8" s="3"/>
      <c r="AD8" s="3"/>
      <c r="AE8" s="187"/>
      <c r="AF8" s="187"/>
      <c r="AG8" s="187"/>
      <c r="AH8" s="187"/>
      <c r="AI8" s="187"/>
      <c r="AJ8" s="187"/>
      <c r="AK8" s="189"/>
      <c r="AL8" s="189"/>
      <c r="AM8" s="189"/>
      <c r="AN8" s="19"/>
    </row>
    <row r="9" spans="1:40" ht="32.25" customHeight="1">
      <c r="A9" s="3"/>
      <c r="B9" s="3"/>
      <c r="C9" s="3"/>
      <c r="D9" s="142"/>
      <c r="E9" s="142"/>
      <c r="F9" s="142"/>
      <c r="G9" s="142"/>
      <c r="H9" s="142"/>
      <c r="I9" s="142"/>
      <c r="J9" s="141"/>
      <c r="K9" s="141"/>
      <c r="L9" s="141"/>
      <c r="M9" s="141"/>
      <c r="N9" s="3"/>
      <c r="O9" s="3"/>
      <c r="P9" s="3"/>
      <c r="Q9" s="156"/>
      <c r="R9" s="142"/>
      <c r="S9" s="142"/>
      <c r="T9" s="142"/>
      <c r="U9" s="142"/>
      <c r="V9" s="142"/>
      <c r="W9" s="142"/>
      <c r="X9" s="141"/>
      <c r="Y9" s="141"/>
      <c r="Z9" s="141"/>
      <c r="AA9" s="141"/>
      <c r="AB9" s="3"/>
      <c r="AC9" s="3"/>
      <c r="AD9" s="3"/>
      <c r="AE9" s="3"/>
      <c r="AF9" s="3"/>
      <c r="AG9" s="3"/>
      <c r="AH9" s="3"/>
      <c r="AI9" s="3"/>
      <c r="AJ9" s="3"/>
      <c r="AK9" s="132"/>
      <c r="AL9" s="3"/>
      <c r="AM9" s="3"/>
    </row>
    <row r="10" spans="1:40" ht="24.95" customHeight="1">
      <c r="A10" s="3"/>
      <c r="B10" s="3"/>
      <c r="C10" s="3"/>
      <c r="D10" s="124"/>
      <c r="E10" s="124"/>
      <c r="F10" s="121"/>
      <c r="G10" s="1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132"/>
      <c r="AL10" s="3"/>
      <c r="AM10" s="3"/>
    </row>
    <row r="11" spans="1:40" ht="24.95" customHeight="1">
      <c r="A11" s="3"/>
      <c r="B11" s="156"/>
      <c r="C11" s="156"/>
      <c r="D11" s="121" t="s">
        <v>30</v>
      </c>
      <c r="E11" s="121"/>
      <c r="F11" s="121"/>
      <c r="G11" s="121"/>
      <c r="H11" s="122" t="s">
        <v>25</v>
      </c>
      <c r="I11" s="3"/>
      <c r="J11" s="122">
        <v>0</v>
      </c>
      <c r="K11" s="123" t="s">
        <v>27</v>
      </c>
      <c r="L11" s="122">
        <f ca="1">INT(RAND()*8+2)</f>
        <v>4</v>
      </c>
      <c r="M11" s="3"/>
      <c r="N11" s="3"/>
      <c r="O11" s="3"/>
      <c r="P11" s="3"/>
      <c r="Q11" s="3"/>
      <c r="R11" s="121" t="s">
        <v>31</v>
      </c>
      <c r="S11" s="121"/>
      <c r="T11" s="121"/>
      <c r="U11" s="121"/>
      <c r="V11" s="122">
        <v>0</v>
      </c>
      <c r="W11" s="123" t="s">
        <v>27</v>
      </c>
      <c r="X11" s="122">
        <v>2</v>
      </c>
      <c r="Y11" s="123" t="s">
        <v>25</v>
      </c>
      <c r="Z11" s="122">
        <v>5</v>
      </c>
      <c r="AA11" s="3"/>
      <c r="AB11" s="3"/>
      <c r="AC11" s="3"/>
      <c r="AD11" s="3"/>
      <c r="AE11" s="121" t="s">
        <v>32</v>
      </c>
      <c r="AF11" s="121"/>
      <c r="AG11" s="121"/>
      <c r="AH11" s="121"/>
      <c r="AI11" s="122">
        <v>0</v>
      </c>
      <c r="AJ11" s="123" t="s">
        <v>27</v>
      </c>
      <c r="AK11" s="122">
        <v>7</v>
      </c>
      <c r="AL11" s="123" t="s">
        <v>25</v>
      </c>
      <c r="AM11" s="122">
        <v>5</v>
      </c>
    </row>
    <row r="12" spans="1:40" ht="24.95" customHeight="1">
      <c r="A12" s="3"/>
      <c r="B12" s="156"/>
      <c r="C12" s="156"/>
      <c r="D12" s="124"/>
      <c r="E12" s="124"/>
      <c r="F12" s="125" t="s">
        <v>28</v>
      </c>
      <c r="G12" s="125"/>
      <c r="H12" s="125"/>
      <c r="I12" s="126"/>
      <c r="J12" s="127">
        <f ca="1">INT(RAND()*8+2)</f>
        <v>4</v>
      </c>
      <c r="K12" s="126" t="s">
        <v>27</v>
      </c>
      <c r="L12" s="127">
        <f ca="1">INT(RAND()*(9-2)+2)</f>
        <v>5</v>
      </c>
      <c r="M12" s="3"/>
      <c r="N12" s="3"/>
      <c r="O12" s="3"/>
      <c r="P12" s="3"/>
      <c r="Q12" s="3"/>
      <c r="R12" s="124"/>
      <c r="S12" s="124"/>
      <c r="T12" s="125" t="s">
        <v>28</v>
      </c>
      <c r="U12" s="125"/>
      <c r="V12" s="125"/>
      <c r="W12" s="126"/>
      <c r="X12" s="127">
        <v>1</v>
      </c>
      <c r="Y12" s="123" t="s">
        <v>27</v>
      </c>
      <c r="Z12" s="127">
        <v>6</v>
      </c>
      <c r="AA12" s="3"/>
      <c r="AB12" s="3"/>
      <c r="AC12" s="3"/>
      <c r="AD12" s="3"/>
      <c r="AE12" s="124"/>
      <c r="AF12" s="124"/>
      <c r="AG12" s="125" t="s">
        <v>28</v>
      </c>
      <c r="AH12" s="125"/>
      <c r="AI12" s="125"/>
      <c r="AJ12" s="126"/>
      <c r="AK12" s="127">
        <v>5</v>
      </c>
      <c r="AL12" s="126" t="s">
        <v>27</v>
      </c>
      <c r="AM12" s="127">
        <v>6</v>
      </c>
    </row>
    <row r="13" spans="1:40" ht="27.95" customHeight="1">
      <c r="A13" s="3"/>
      <c r="B13" s="156"/>
      <c r="C13" s="156"/>
      <c r="D13" s="142"/>
      <c r="E13" s="142"/>
      <c r="F13" s="142"/>
      <c r="G13" s="142"/>
      <c r="H13" s="142"/>
      <c r="I13" s="142"/>
      <c r="J13" s="142"/>
      <c r="K13" s="142"/>
      <c r="L13" s="143"/>
      <c r="M13" s="141"/>
      <c r="N13" s="141"/>
      <c r="O13" s="141"/>
      <c r="P13" s="142"/>
      <c r="Q13" s="142"/>
      <c r="R13" s="141"/>
      <c r="S13" s="141"/>
      <c r="T13" s="141"/>
      <c r="U13" s="141"/>
      <c r="V13" s="142"/>
      <c r="W13" s="142"/>
      <c r="X13" s="142"/>
      <c r="Y13" s="143"/>
      <c r="Z13" s="142"/>
      <c r="AA13" s="142"/>
      <c r="AB13" s="141"/>
      <c r="AC13" s="141"/>
      <c r="AD13" s="141"/>
      <c r="AE13" s="141"/>
      <c r="AF13" s="141"/>
      <c r="AG13" s="141"/>
      <c r="AH13" s="141"/>
      <c r="AI13" s="142"/>
      <c r="AJ13" s="142"/>
      <c r="AK13" s="142"/>
      <c r="AL13" s="143"/>
      <c r="AM13" s="142"/>
    </row>
    <row r="14" spans="1:40" ht="27.95" customHeight="1">
      <c r="A14" s="3"/>
      <c r="B14" s="156"/>
      <c r="C14" s="156"/>
      <c r="D14" s="187"/>
      <c r="E14" s="187"/>
      <c r="F14" s="187"/>
      <c r="G14" s="187"/>
      <c r="H14" s="187"/>
      <c r="I14" s="187"/>
      <c r="J14" s="189"/>
      <c r="K14" s="189"/>
      <c r="L14" s="189"/>
      <c r="M14" s="141"/>
      <c r="N14" s="141"/>
      <c r="O14" s="141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1"/>
      <c r="AC14" s="141"/>
      <c r="AD14" s="141"/>
      <c r="AE14" s="141"/>
      <c r="AF14" s="141"/>
      <c r="AG14" s="141"/>
      <c r="AH14" s="141"/>
      <c r="AI14" s="142"/>
      <c r="AJ14" s="142"/>
      <c r="AK14" s="142"/>
      <c r="AL14" s="142"/>
      <c r="AM14" s="142"/>
    </row>
    <row r="15" spans="1:40" ht="27.95" customHeight="1">
      <c r="A15" s="3"/>
      <c r="B15" s="156"/>
      <c r="C15" s="156"/>
      <c r="D15" s="187"/>
      <c r="E15" s="187"/>
      <c r="F15" s="187"/>
      <c r="G15" s="187"/>
      <c r="H15" s="187"/>
      <c r="I15" s="187"/>
      <c r="J15" s="189"/>
      <c r="K15" s="189"/>
      <c r="L15" s="189"/>
      <c r="M15" s="141"/>
      <c r="N15" s="141"/>
      <c r="O15" s="141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1"/>
      <c r="AC15" s="141"/>
      <c r="AD15" s="141"/>
      <c r="AE15" s="141"/>
      <c r="AF15" s="141"/>
      <c r="AG15" s="141"/>
      <c r="AH15" s="141"/>
      <c r="AI15" s="142"/>
      <c r="AJ15" s="142"/>
      <c r="AK15" s="142"/>
      <c r="AL15" s="142"/>
      <c r="AM15" s="142"/>
    </row>
    <row r="16" spans="1:40" ht="27.95" customHeight="1">
      <c r="A16" s="3"/>
      <c r="B16" s="3"/>
      <c r="C16" s="3"/>
      <c r="D16" s="142"/>
      <c r="E16" s="142"/>
      <c r="F16" s="142"/>
      <c r="G16" s="142"/>
      <c r="H16" s="142"/>
      <c r="I16" s="142"/>
      <c r="J16" s="141"/>
      <c r="K16" s="141"/>
      <c r="L16" s="141"/>
      <c r="M16" s="141"/>
      <c r="N16" s="141"/>
      <c r="O16" s="141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1"/>
      <c r="AC16" s="141"/>
      <c r="AD16" s="141"/>
      <c r="AE16" s="141"/>
      <c r="AF16" s="141"/>
      <c r="AG16" s="141"/>
      <c r="AH16" s="141"/>
      <c r="AI16" s="142"/>
      <c r="AJ16" s="142"/>
      <c r="AK16" s="142"/>
      <c r="AL16" s="142"/>
      <c r="AM16" s="142"/>
    </row>
    <row r="17" spans="1:39" ht="27.95" customHeight="1">
      <c r="A17" s="3"/>
      <c r="B17" s="3"/>
      <c r="C17" s="3"/>
      <c r="D17" s="142"/>
      <c r="E17" s="142"/>
      <c r="F17" s="142"/>
      <c r="G17" s="142"/>
      <c r="H17" s="142"/>
      <c r="I17" s="142"/>
      <c r="J17" s="141"/>
      <c r="K17" s="141"/>
      <c r="L17" s="141"/>
      <c r="M17" s="141"/>
      <c r="N17" s="141"/>
      <c r="O17" s="141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1"/>
      <c r="AC17" s="141"/>
      <c r="AD17" s="141"/>
      <c r="AE17" s="141"/>
      <c r="AF17" s="141"/>
      <c r="AG17" s="141"/>
      <c r="AH17" s="141"/>
      <c r="AI17" s="142"/>
      <c r="AJ17" s="142"/>
      <c r="AK17" s="142"/>
      <c r="AL17" s="142"/>
      <c r="AM17" s="142"/>
    </row>
    <row r="18" spans="1:39" ht="24.95" customHeight="1">
      <c r="A18" s="3"/>
      <c r="B18" s="3"/>
      <c r="C18" s="3"/>
      <c r="D18" s="121" t="s">
        <v>33</v>
      </c>
      <c r="E18" s="121"/>
      <c r="F18" s="121"/>
      <c r="G18" s="121"/>
      <c r="H18" s="122">
        <f ca="1">INT(RAND()*8+2)</f>
        <v>6</v>
      </c>
      <c r="I18" s="3"/>
      <c r="J18" s="122">
        <f ca="1">INT(RAND()*8+2)</f>
        <v>4</v>
      </c>
      <c r="K18" s="123" t="s">
        <v>27</v>
      </c>
      <c r="L18" s="122">
        <v>5</v>
      </c>
      <c r="M18" s="3"/>
      <c r="N18" s="3"/>
      <c r="O18" s="3"/>
      <c r="P18" s="3"/>
      <c r="Q18" s="3"/>
      <c r="R18" s="121" t="s">
        <v>34</v>
      </c>
      <c r="S18" s="121"/>
      <c r="T18" s="121"/>
      <c r="U18" s="121"/>
      <c r="V18" s="122">
        <f ca="1">INT(RAND()*8+2)</f>
        <v>5</v>
      </c>
      <c r="W18" s="3"/>
      <c r="X18" s="122">
        <f ca="1">INT(RAND()*8+2)</f>
        <v>8</v>
      </c>
      <c r="Y18" s="123" t="s">
        <v>25</v>
      </c>
      <c r="Z18" s="122">
        <f ca="1">INT(RAND()*8+2)</f>
        <v>7</v>
      </c>
      <c r="AA18" s="3"/>
      <c r="AB18" s="3"/>
      <c r="AC18" s="3"/>
      <c r="AD18" s="3"/>
      <c r="AE18" s="121" t="s">
        <v>35</v>
      </c>
      <c r="AF18" s="121"/>
      <c r="AG18" s="121"/>
      <c r="AH18" s="121"/>
      <c r="AI18" s="3"/>
      <c r="AJ18" s="3"/>
      <c r="AK18" s="122">
        <v>0</v>
      </c>
      <c r="AL18" s="123" t="s">
        <v>27</v>
      </c>
      <c r="AM18" s="122">
        <f ca="1">INT(RAND()*8+2)</f>
        <v>6</v>
      </c>
    </row>
    <row r="19" spans="1:39" ht="24.95" customHeight="1">
      <c r="A19" s="3"/>
      <c r="B19" s="3"/>
      <c r="C19" s="3"/>
      <c r="D19" s="124"/>
      <c r="E19" s="124"/>
      <c r="F19" s="125" t="s">
        <v>28</v>
      </c>
      <c r="G19" s="125"/>
      <c r="H19" s="125"/>
      <c r="I19" s="126"/>
      <c r="J19" s="127">
        <v>0</v>
      </c>
      <c r="K19" s="126" t="s">
        <v>27</v>
      </c>
      <c r="L19" s="127">
        <v>8</v>
      </c>
      <c r="M19" s="3"/>
      <c r="N19" s="3"/>
      <c r="O19" s="3"/>
      <c r="P19" s="3"/>
      <c r="Q19" s="3"/>
      <c r="R19" s="124"/>
      <c r="S19" s="124"/>
      <c r="T19" s="125" t="s">
        <v>28</v>
      </c>
      <c r="U19" s="125"/>
      <c r="V19" s="125"/>
      <c r="W19" s="126"/>
      <c r="X19" s="127">
        <v>0</v>
      </c>
      <c r="Y19" s="126" t="s">
        <v>27</v>
      </c>
      <c r="Z19" s="127">
        <f ca="1">INT(RAND()*(9-2)+2)</f>
        <v>3</v>
      </c>
      <c r="AA19" s="3"/>
      <c r="AB19" s="3"/>
      <c r="AC19" s="3"/>
      <c r="AD19" s="3"/>
      <c r="AE19" s="124"/>
      <c r="AF19" s="124"/>
      <c r="AG19" s="125" t="s">
        <v>28</v>
      </c>
      <c r="AH19" s="125"/>
      <c r="AI19" s="125"/>
      <c r="AJ19" s="126"/>
      <c r="AK19" s="127">
        <v>0</v>
      </c>
      <c r="AL19" s="123" t="s">
        <v>27</v>
      </c>
      <c r="AM19" s="127">
        <f ca="1">INT(RAND()*(9-2)+2)</f>
        <v>3</v>
      </c>
    </row>
    <row r="20" spans="1:39" ht="27.95" customHeight="1">
      <c r="A20" s="3"/>
      <c r="B20" s="3"/>
      <c r="C20" s="3"/>
      <c r="D20" s="142"/>
      <c r="E20" s="142"/>
      <c r="F20" s="142"/>
      <c r="G20" s="142"/>
      <c r="H20" s="142"/>
      <c r="I20" s="142"/>
      <c r="J20" s="141"/>
      <c r="K20" s="141"/>
      <c r="L20" s="141"/>
      <c r="M20" s="141"/>
      <c r="N20" s="141"/>
      <c r="O20" s="141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1"/>
      <c r="AC20" s="141"/>
      <c r="AD20" s="141"/>
      <c r="AE20" s="141"/>
      <c r="AF20" s="141"/>
      <c r="AG20" s="141"/>
      <c r="AH20" s="141"/>
      <c r="AI20" s="142"/>
      <c r="AJ20" s="142"/>
      <c r="AK20" s="142"/>
      <c r="AL20" s="143"/>
      <c r="AM20" s="142"/>
    </row>
    <row r="21" spans="1:39" ht="27.95" customHeight="1">
      <c r="A21" s="3"/>
      <c r="B21" s="3"/>
      <c r="C21" s="3"/>
      <c r="D21" s="142"/>
      <c r="E21" s="142"/>
      <c r="F21" s="142"/>
      <c r="G21" s="142"/>
      <c r="H21" s="142"/>
      <c r="I21" s="142"/>
      <c r="J21" s="141"/>
      <c r="K21" s="141"/>
      <c r="L21" s="141"/>
      <c r="M21" s="141"/>
      <c r="N21" s="141"/>
      <c r="O21" s="141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1"/>
      <c r="AC21" s="141"/>
      <c r="AD21" s="141"/>
      <c r="AE21" s="141"/>
      <c r="AF21" s="141"/>
      <c r="AG21" s="141"/>
      <c r="AH21" s="141"/>
      <c r="AI21" s="142"/>
      <c r="AJ21" s="142"/>
      <c r="AK21" s="142"/>
      <c r="AL21" s="142"/>
      <c r="AM21" s="142"/>
    </row>
    <row r="22" spans="1:39" ht="27.95" customHeight="1">
      <c r="A22" s="3"/>
      <c r="B22" s="3"/>
      <c r="C22" s="3"/>
      <c r="D22" s="142"/>
      <c r="E22" s="142"/>
      <c r="F22" s="142"/>
      <c r="G22" s="142"/>
      <c r="H22" s="142"/>
      <c r="I22" s="142"/>
      <c r="J22" s="141"/>
      <c r="K22" s="141"/>
      <c r="L22" s="141"/>
      <c r="M22" s="141"/>
      <c r="N22" s="141"/>
      <c r="O22" s="141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1"/>
      <c r="AC22" s="141"/>
      <c r="AD22" s="141"/>
      <c r="AE22" s="141"/>
      <c r="AF22" s="141"/>
      <c r="AG22" s="141"/>
      <c r="AH22" s="141"/>
      <c r="AI22" s="142"/>
      <c r="AJ22" s="142"/>
      <c r="AK22" s="142"/>
      <c r="AL22" s="142"/>
      <c r="AM22" s="142"/>
    </row>
    <row r="23" spans="1:39" ht="27.95" customHeight="1">
      <c r="A23" s="3"/>
      <c r="B23" s="3"/>
      <c r="C23" s="3"/>
      <c r="D23" s="142"/>
      <c r="E23" s="142"/>
      <c r="F23" s="142"/>
      <c r="G23" s="142"/>
      <c r="H23" s="142"/>
      <c r="I23" s="142"/>
      <c r="J23" s="141"/>
      <c r="K23" s="141"/>
      <c r="L23" s="141"/>
      <c r="M23" s="141"/>
      <c r="N23" s="141"/>
      <c r="O23" s="141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1"/>
      <c r="AC23" s="141"/>
      <c r="AD23" s="141"/>
      <c r="AE23" s="141"/>
      <c r="AF23" s="141"/>
      <c r="AG23" s="141"/>
      <c r="AH23" s="141"/>
      <c r="AI23" s="142"/>
      <c r="AJ23" s="142"/>
      <c r="AK23" s="142"/>
      <c r="AL23" s="142"/>
      <c r="AM23" s="142"/>
    </row>
    <row r="24" spans="1:39" ht="27.95" customHeight="1">
      <c r="A24" s="3"/>
      <c r="B24" s="3"/>
      <c r="C24" s="3"/>
      <c r="D24" s="142"/>
      <c r="E24" s="142"/>
      <c r="F24" s="142"/>
      <c r="G24" s="142"/>
      <c r="H24" s="142"/>
      <c r="I24" s="142"/>
      <c r="J24" s="141"/>
      <c r="K24" s="141"/>
      <c r="L24" s="141"/>
      <c r="M24" s="141"/>
      <c r="N24" s="141"/>
      <c r="O24" s="141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1"/>
      <c r="AC24" s="141"/>
      <c r="AD24" s="141"/>
      <c r="AE24" s="141"/>
      <c r="AF24" s="141"/>
      <c r="AG24" s="141"/>
      <c r="AH24" s="141"/>
      <c r="AI24" s="142"/>
      <c r="AJ24" s="142"/>
      <c r="AK24" s="142"/>
      <c r="AL24" s="142"/>
      <c r="AM24" s="142"/>
    </row>
    <row r="25" spans="1:39" ht="24.95" customHeight="1">
      <c r="A25" s="3"/>
      <c r="B25" s="3"/>
      <c r="C25" s="3"/>
      <c r="D25" s="121" t="s">
        <v>36</v>
      </c>
      <c r="E25" s="121"/>
      <c r="F25" s="121"/>
      <c r="G25" s="121"/>
      <c r="H25" s="3"/>
      <c r="I25" s="3"/>
      <c r="J25" s="122">
        <v>1</v>
      </c>
      <c r="K25" s="123" t="s">
        <v>27</v>
      </c>
      <c r="L25" s="122">
        <f ca="1">INT(RAND()*8+2)</f>
        <v>2</v>
      </c>
      <c r="M25" s="3"/>
      <c r="N25" s="3"/>
      <c r="O25" s="3"/>
      <c r="P25" s="3"/>
      <c r="Q25" s="3"/>
      <c r="R25" s="121" t="s">
        <v>39</v>
      </c>
      <c r="S25" s="121"/>
      <c r="T25" s="121"/>
      <c r="U25" s="121"/>
      <c r="V25" s="160">
        <v>0</v>
      </c>
      <c r="W25" s="123" t="s">
        <v>27</v>
      </c>
      <c r="X25" s="122">
        <f ca="1">INT(RAND()*8+2)</f>
        <v>7</v>
      </c>
      <c r="Y25" s="123" t="s">
        <v>25</v>
      </c>
      <c r="Z25" s="122">
        <f ca="1">INT(RAND()*8+2)</f>
        <v>8</v>
      </c>
      <c r="AA25" s="3"/>
      <c r="AB25" s="3"/>
      <c r="AC25" s="3"/>
      <c r="AD25" s="3"/>
      <c r="AE25" s="121" t="s">
        <v>40</v>
      </c>
      <c r="AF25" s="121"/>
      <c r="AG25" s="121"/>
      <c r="AH25" s="121"/>
      <c r="AI25" s="160">
        <v>0</v>
      </c>
      <c r="AJ25" s="123" t="s">
        <v>27</v>
      </c>
      <c r="AK25" s="122">
        <v>1</v>
      </c>
      <c r="AL25" s="123" t="s">
        <v>25</v>
      </c>
      <c r="AM25" s="122">
        <f ca="1">INT(RAND()*8+2)</f>
        <v>2</v>
      </c>
    </row>
    <row r="26" spans="1:39" ht="24.95" customHeight="1">
      <c r="A26" s="3"/>
      <c r="B26" s="3"/>
      <c r="C26" s="3"/>
      <c r="D26" s="124"/>
      <c r="E26" s="124"/>
      <c r="F26" s="125" t="s">
        <v>28</v>
      </c>
      <c r="G26" s="125"/>
      <c r="H26" s="125"/>
      <c r="I26" s="126"/>
      <c r="J26" s="127">
        <v>0</v>
      </c>
      <c r="K26" s="123" t="s">
        <v>27</v>
      </c>
      <c r="L26" s="127">
        <f ca="1">INT(RAND()*(6-2)+2)</f>
        <v>3</v>
      </c>
      <c r="M26" s="3"/>
      <c r="N26" s="3"/>
      <c r="O26" s="3"/>
      <c r="P26" s="3"/>
      <c r="Q26" s="3"/>
      <c r="R26" s="124"/>
      <c r="S26" s="124"/>
      <c r="T26" s="125" t="s">
        <v>28</v>
      </c>
      <c r="U26" s="125"/>
      <c r="V26" s="125"/>
      <c r="W26" s="126"/>
      <c r="X26" s="127">
        <v>0</v>
      </c>
      <c r="Y26" s="123" t="s">
        <v>27</v>
      </c>
      <c r="Z26" s="127">
        <f ca="1">L26+2</f>
        <v>5</v>
      </c>
      <c r="AA26" s="3"/>
      <c r="AB26" s="3"/>
      <c r="AC26" s="3"/>
      <c r="AD26" s="3"/>
      <c r="AE26" s="124"/>
      <c r="AF26" s="124"/>
      <c r="AG26" s="125" t="s">
        <v>28</v>
      </c>
      <c r="AH26" s="125"/>
      <c r="AI26" s="125"/>
      <c r="AJ26" s="126"/>
      <c r="AK26" s="127">
        <v>0</v>
      </c>
      <c r="AL26" s="123" t="s">
        <v>27</v>
      </c>
      <c r="AM26" s="127">
        <f ca="1">Z26-3</f>
        <v>2</v>
      </c>
    </row>
    <row r="27" spans="1:39" ht="27.95" customHeight="1">
      <c r="A27" s="3"/>
      <c r="B27" s="3"/>
      <c r="C27" s="3"/>
      <c r="D27" s="142"/>
      <c r="E27" s="142"/>
      <c r="F27" s="142"/>
      <c r="G27" s="142"/>
      <c r="H27" s="142"/>
      <c r="I27" s="142"/>
      <c r="J27" s="141"/>
      <c r="K27" s="148"/>
      <c r="L27" s="141"/>
      <c r="M27" s="141"/>
      <c r="N27" s="141"/>
      <c r="O27" s="141"/>
      <c r="P27" s="142"/>
      <c r="Q27" s="142"/>
      <c r="R27" s="3"/>
      <c r="S27" s="3"/>
      <c r="T27" s="3"/>
      <c r="U27" s="3"/>
      <c r="V27" s="3"/>
      <c r="W27" s="3"/>
      <c r="X27" s="132"/>
      <c r="Y27" s="131"/>
      <c r="Z27" s="3"/>
      <c r="AA27" s="142"/>
      <c r="AB27" s="141"/>
      <c r="AC27" s="141"/>
      <c r="AD27" s="141"/>
      <c r="AE27" s="141"/>
      <c r="AF27" s="141"/>
      <c r="AG27" s="141"/>
      <c r="AH27" s="141"/>
      <c r="AI27" s="142"/>
      <c r="AJ27" s="142"/>
      <c r="AK27" s="142"/>
      <c r="AL27" s="143"/>
      <c r="AM27" s="142"/>
    </row>
    <row r="28" spans="1:39" ht="27.95" customHeight="1">
      <c r="A28" s="3"/>
      <c r="B28" s="3"/>
      <c r="C28" s="3"/>
      <c r="D28" s="142"/>
      <c r="E28" s="142"/>
      <c r="F28" s="142"/>
      <c r="G28" s="142"/>
      <c r="H28" s="142"/>
      <c r="I28" s="142"/>
      <c r="J28" s="141"/>
      <c r="K28" s="141"/>
      <c r="L28" s="141"/>
      <c r="M28" s="141"/>
      <c r="N28" s="141"/>
      <c r="O28" s="141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1"/>
      <c r="AC28" s="141"/>
      <c r="AD28" s="141"/>
      <c r="AE28" s="141"/>
      <c r="AF28" s="141"/>
      <c r="AG28" s="141"/>
      <c r="AH28" s="141"/>
      <c r="AI28" s="142"/>
      <c r="AJ28" s="142"/>
      <c r="AK28" s="142"/>
      <c r="AL28" s="142"/>
      <c r="AM28" s="142"/>
    </row>
    <row r="29" spans="1:39" ht="27.95" customHeight="1">
      <c r="A29" s="3"/>
      <c r="B29" s="3"/>
      <c r="C29" s="3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</row>
    <row r="30" spans="1:39" ht="24.95" customHeight="1">
      <c r="A30" s="3"/>
      <c r="B30" s="3"/>
      <c r="C30" s="3"/>
      <c r="D30" s="3"/>
      <c r="E30" s="3"/>
      <c r="F30" s="3"/>
      <c r="G30" s="3"/>
      <c r="H30" s="3"/>
      <c r="I30" s="3"/>
      <c r="J30" s="3" t="str">
        <f>IF(J1="","",J1)</f>
        <v>小数のかけ算③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93" t="str">
        <f>IF(AG1="","",AG1)</f>
        <v>№</v>
      </c>
      <c r="AH30" s="193"/>
      <c r="AI30" s="193"/>
      <c r="AJ30" s="193"/>
      <c r="AK30" s="194">
        <f>IF(AK1="","",AK1)</f>
        <v>1</v>
      </c>
      <c r="AL30" s="194"/>
      <c r="AM30" s="3"/>
    </row>
    <row r="31" spans="1:39" ht="24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10" t="s">
        <v>1</v>
      </c>
      <c r="L31" s="121"/>
      <c r="M31" s="121"/>
      <c r="N31" s="3"/>
      <c r="O31" s="3"/>
      <c r="P31" s="3"/>
      <c r="Q31" s="3"/>
      <c r="R31" s="3"/>
      <c r="S31" s="3"/>
      <c r="T31" s="193" t="str">
        <f>IF(R2="","",R2)</f>
        <v>名前</v>
      </c>
      <c r="U31" s="193"/>
      <c r="V31" s="193"/>
      <c r="W31" s="193"/>
      <c r="X31" s="193"/>
      <c r="Y31" s="193" t="str">
        <f>IF(X2="","",X2)</f>
        <v/>
      </c>
      <c r="Z31" s="193"/>
      <c r="AA31" s="193"/>
      <c r="AB31" s="193"/>
      <c r="AC31" s="193"/>
      <c r="AD31" s="193"/>
      <c r="AE31" s="195"/>
      <c r="AF31" s="195"/>
      <c r="AG31" s="193"/>
      <c r="AH31" s="193"/>
      <c r="AI31" s="193"/>
      <c r="AJ31" s="193"/>
      <c r="AK31" s="193"/>
      <c r="AL31" s="193"/>
      <c r="AM31" s="3"/>
    </row>
    <row r="32" spans="1:39" ht="27.95" customHeight="1">
      <c r="A32" s="3"/>
      <c r="B32" s="3"/>
      <c r="C32" s="3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</row>
    <row r="33" spans="1:41" ht="24.95" customHeight="1">
      <c r="A33" s="3"/>
      <c r="B33" s="3"/>
      <c r="C33" s="3"/>
      <c r="D33" s="121" t="s">
        <v>24</v>
      </c>
      <c r="E33" s="121"/>
      <c r="F33" s="121"/>
      <c r="G33" s="121"/>
      <c r="H33" s="160">
        <f ca="1">H4</f>
        <v>8</v>
      </c>
      <c r="I33" s="3" t="str">
        <f>I4</f>
        <v>.</v>
      </c>
      <c r="J33" s="122">
        <f t="shared" ref="J33:L34" ca="1" si="0">J4</f>
        <v>7</v>
      </c>
      <c r="K33" s="130" t="str">
        <f t="shared" si="0"/>
        <v>　</v>
      </c>
      <c r="L33" s="122">
        <f t="shared" ca="1" si="0"/>
        <v>3</v>
      </c>
      <c r="M33" s="3"/>
      <c r="N33" s="3"/>
      <c r="O33" s="3"/>
      <c r="P33" s="3"/>
      <c r="Q33" s="3"/>
      <c r="R33" s="121" t="s">
        <v>26</v>
      </c>
      <c r="S33" s="121"/>
      <c r="T33" s="121"/>
      <c r="U33" s="121"/>
      <c r="V33" s="160">
        <f>V4</f>
        <v>0</v>
      </c>
      <c r="W33" s="3" t="str">
        <f>W4</f>
        <v>.</v>
      </c>
      <c r="X33" s="122">
        <f t="shared" ref="X33:Z34" ca="1" si="1">X4</f>
        <v>3</v>
      </c>
      <c r="Y33" s="130" t="str">
        <f t="shared" si="1"/>
        <v>　</v>
      </c>
      <c r="Z33" s="122">
        <f t="shared" ca="1" si="1"/>
        <v>6</v>
      </c>
      <c r="AA33" s="3"/>
      <c r="AB33" s="3"/>
      <c r="AC33" s="3"/>
      <c r="AD33" s="3"/>
      <c r="AE33" s="121" t="s">
        <v>29</v>
      </c>
      <c r="AF33" s="121"/>
      <c r="AG33" s="121"/>
      <c r="AH33" s="121"/>
      <c r="AI33" s="196">
        <v>0</v>
      </c>
      <c r="AJ33" s="122" t="str">
        <f t="shared" ref="AJ33:AM34" si="2">AJ4</f>
        <v>　</v>
      </c>
      <c r="AK33" s="122">
        <f t="shared" ca="1" si="2"/>
        <v>3</v>
      </c>
      <c r="AL33" s="122" t="str">
        <f t="shared" si="2"/>
        <v>　</v>
      </c>
      <c r="AM33" s="122">
        <f t="shared" ca="1" si="2"/>
        <v>7</v>
      </c>
    </row>
    <row r="34" spans="1:41" ht="24.95" customHeight="1">
      <c r="A34" s="3"/>
      <c r="B34" s="3"/>
      <c r="C34" s="3"/>
      <c r="D34" s="124"/>
      <c r="E34" s="124"/>
      <c r="F34" s="125" t="s">
        <v>28</v>
      </c>
      <c r="G34" s="125"/>
      <c r="H34" s="125"/>
      <c r="I34" s="126"/>
      <c r="J34" s="127">
        <f t="shared" ca="1" si="0"/>
        <v>6</v>
      </c>
      <c r="K34" s="127" t="str">
        <f t="shared" si="0"/>
        <v>.</v>
      </c>
      <c r="L34" s="127">
        <f t="shared" ca="1" si="0"/>
        <v>8</v>
      </c>
      <c r="M34" s="3"/>
      <c r="N34" s="3"/>
      <c r="O34" s="3"/>
      <c r="P34" s="3"/>
      <c r="Q34" s="3"/>
      <c r="R34" s="124"/>
      <c r="S34" s="124"/>
      <c r="T34" s="125" t="s">
        <v>28</v>
      </c>
      <c r="U34" s="125"/>
      <c r="V34" s="125"/>
      <c r="W34" s="126"/>
      <c r="X34" s="127">
        <f t="shared" ca="1" si="1"/>
        <v>7</v>
      </c>
      <c r="Y34" s="127" t="str">
        <f t="shared" si="1"/>
        <v>.</v>
      </c>
      <c r="Z34" s="127">
        <f t="shared" ca="1" si="1"/>
        <v>2</v>
      </c>
      <c r="AA34" s="3"/>
      <c r="AB34" s="3"/>
      <c r="AC34" s="3"/>
      <c r="AD34" s="3"/>
      <c r="AE34" s="124"/>
      <c r="AF34" s="124"/>
      <c r="AG34" s="125" t="s">
        <v>28</v>
      </c>
      <c r="AH34" s="125"/>
      <c r="AI34" s="125"/>
      <c r="AJ34" s="126"/>
      <c r="AK34" s="127">
        <f t="shared" ca="1" si="2"/>
        <v>4</v>
      </c>
      <c r="AL34" s="127" t="str">
        <f t="shared" si="2"/>
        <v>.</v>
      </c>
      <c r="AM34" s="127">
        <f t="shared" ca="1" si="2"/>
        <v>6</v>
      </c>
    </row>
    <row r="35" spans="1:41" ht="24.95" customHeight="1">
      <c r="A35" s="3"/>
      <c r="B35" s="3"/>
      <c r="C35" s="3"/>
      <c r="D35" s="124"/>
      <c r="E35" s="124"/>
      <c r="F35" s="151">
        <f ca="1">IF(N35&lt;1000,"",INT(N35/1000))</f>
        <v>6</v>
      </c>
      <c r="G35" s="151"/>
      <c r="H35" s="151">
        <f ca="1">INT((N35-INT(N35/1000)*1000)/100)</f>
        <v>9</v>
      </c>
      <c r="I35" s="151"/>
      <c r="J35" s="151">
        <f ca="1">INT((N35-INT(N35/100)*100)/10)</f>
        <v>8</v>
      </c>
      <c r="K35" s="159"/>
      <c r="L35" s="149">
        <f ca="1">N35-INT(N35/10)*10</f>
        <v>4</v>
      </c>
      <c r="M35" s="3"/>
      <c r="N35" s="153">
        <f ca="1">(H33*100+J33*10+L33)*L34</f>
        <v>6984</v>
      </c>
      <c r="O35" s="3"/>
      <c r="P35" s="3"/>
      <c r="Q35" s="3"/>
      <c r="R35" s="124"/>
      <c r="S35" s="124"/>
      <c r="T35" s="151" t="str">
        <f ca="1">IF(AB35&lt;1000,"",INT(AB35/1000))</f>
        <v/>
      </c>
      <c r="U35" s="151"/>
      <c r="V35" s="151">
        <f ca="1">INT((AB35-INT(AB35/1000)*1000)/100)</f>
        <v>0</v>
      </c>
      <c r="W35" s="151"/>
      <c r="X35" s="151">
        <f ca="1">INT((AB35-INT(AB35/100)*100)/10)</f>
        <v>7</v>
      </c>
      <c r="Y35" s="159"/>
      <c r="Z35" s="149">
        <f ca="1">AB35-INT(AB35/10)*10</f>
        <v>2</v>
      </c>
      <c r="AA35" s="3"/>
      <c r="AB35" s="153">
        <f ca="1">(V33*100+X33*10+Z33)*Z34</f>
        <v>72</v>
      </c>
      <c r="AC35" s="3"/>
      <c r="AD35" s="3"/>
      <c r="AE35" s="124"/>
      <c r="AF35" s="124"/>
      <c r="AG35" s="151" t="str">
        <f ca="1">IF(AO35&lt;1000,"",INT(AO35/1000))</f>
        <v/>
      </c>
      <c r="AH35" s="151"/>
      <c r="AI35" s="151">
        <f ca="1">INT((AO35-INT(AO35/1000)*1000)/100)</f>
        <v>2</v>
      </c>
      <c r="AJ35" s="151"/>
      <c r="AK35" s="151">
        <f ca="1">INT((AO35-INT(AO35/100)*100)/10)</f>
        <v>2</v>
      </c>
      <c r="AL35" s="159"/>
      <c r="AM35" s="149">
        <f ca="1">AO35-INT(AO35/10)*10</f>
        <v>2</v>
      </c>
      <c r="AN35" s="14"/>
      <c r="AO35" s="11">
        <f ca="1">(AI33*100+AK33*10+AM33)*AM34</f>
        <v>222</v>
      </c>
    </row>
    <row r="36" spans="1:41" ht="24.95" customHeight="1">
      <c r="A36" s="3"/>
      <c r="B36" s="3"/>
      <c r="C36" s="3"/>
      <c r="D36" s="155">
        <f ca="1">IF(N36&lt;1000,"",INT(N36/1000))</f>
        <v>5</v>
      </c>
      <c r="E36" s="155"/>
      <c r="F36" s="155">
        <f ca="1">INT((N36-INT(N36/1000)*1000)/100)</f>
        <v>2</v>
      </c>
      <c r="G36" s="155"/>
      <c r="H36" s="155">
        <f ca="1">INT((N36-INT(N36/100)*100)/10)</f>
        <v>3</v>
      </c>
      <c r="I36" s="155"/>
      <c r="J36" s="155">
        <f ca="1">N36-INT(N36/10)*10</f>
        <v>8</v>
      </c>
      <c r="K36" s="155"/>
      <c r="L36" s="150" t="s">
        <v>38</v>
      </c>
      <c r="M36" s="3" t="str">
        <f>IF(M9="","",M9)</f>
        <v/>
      </c>
      <c r="N36" s="153">
        <f ca="1">(H33*100+J33*10+L33)*J34</f>
        <v>5238</v>
      </c>
      <c r="O36" s="141"/>
      <c r="P36" s="156"/>
      <c r="Q36" s="156"/>
      <c r="R36" s="155" t="str">
        <f ca="1">IF(AB36&lt;1000,"",INT(AB36/1000))</f>
        <v/>
      </c>
      <c r="S36" s="155"/>
      <c r="T36" s="155">
        <f ca="1">INT((AB36-INT(AB36/1000)*1000)/100)</f>
        <v>2</v>
      </c>
      <c r="U36" s="155"/>
      <c r="V36" s="155">
        <f ca="1">INT((AB36-INT(AB36/100)*100)/10)</f>
        <v>5</v>
      </c>
      <c r="W36" s="155"/>
      <c r="X36" s="155">
        <f ca="1">AB36-INT(AB36/10)*10</f>
        <v>2</v>
      </c>
      <c r="Y36" s="155"/>
      <c r="Z36" s="150" t="s">
        <v>38</v>
      </c>
      <c r="AA36" s="3" t="str">
        <f>IF(AA9="","",AA9)</f>
        <v/>
      </c>
      <c r="AB36" s="153">
        <f ca="1">(V33*100+X33*10+Z33)*X34</f>
        <v>252</v>
      </c>
      <c r="AC36" s="141"/>
      <c r="AD36" s="3"/>
      <c r="AE36" s="155" t="str">
        <f ca="1">IF(AO36&lt;1000,"",INT(AO36/1000))</f>
        <v/>
      </c>
      <c r="AF36" s="155"/>
      <c r="AG36" s="155">
        <f ca="1">INT((AO36-INT(AO36/1000)*1000)/100)</f>
        <v>1</v>
      </c>
      <c r="AH36" s="155"/>
      <c r="AI36" s="155">
        <f ca="1">INT((AO36-INT(AO36/100)*100)/10)</f>
        <v>4</v>
      </c>
      <c r="AJ36" s="155"/>
      <c r="AK36" s="155">
        <f ca="1">AO36-INT(AO36/10)*10</f>
        <v>8</v>
      </c>
      <c r="AL36" s="155"/>
      <c r="AM36" s="150" t="s">
        <v>38</v>
      </c>
      <c r="AN36" s="14" t="str">
        <f>IF(AN9="","",AN9)</f>
        <v/>
      </c>
      <c r="AO36" s="11">
        <f ca="1">(AI33*100+AK33*10+AM33)*AK34</f>
        <v>148</v>
      </c>
    </row>
    <row r="37" spans="1:41" ht="24.95" customHeight="1">
      <c r="A37" s="3"/>
      <c r="B37" s="3"/>
      <c r="C37" s="3"/>
      <c r="D37" s="151">
        <f ca="1">IF(N37&lt;1000,"",INT(N37/1000))</f>
        <v>5</v>
      </c>
      <c r="E37" s="151"/>
      <c r="F37" s="151">
        <f ca="1">INT((N37-INT(N37/1000)*1000)/100)</f>
        <v>9</v>
      </c>
      <c r="G37" s="158" t="str">
        <f ca="1">IF(H37="","",".")</f>
        <v>.</v>
      </c>
      <c r="H37" s="151">
        <f ca="1">INT((N37-INT(N37/100)*100)/10)</f>
        <v>3</v>
      </c>
      <c r="I37" s="159" t="s">
        <v>25</v>
      </c>
      <c r="J37" s="151">
        <f ca="1">INT(N37-INT(N37/10)*10)</f>
        <v>6</v>
      </c>
      <c r="K37" s="159" t="s">
        <v>25</v>
      </c>
      <c r="L37" s="151">
        <f ca="1">L35</f>
        <v>4</v>
      </c>
      <c r="M37" s="3" t="str">
        <f>IF(M10="","",M10)</f>
        <v/>
      </c>
      <c r="N37" s="153">
        <f ca="1">(H33*10+J33+L33/10)*(J34*10+L34)</f>
        <v>5936.4</v>
      </c>
      <c r="O37" s="141"/>
      <c r="P37" s="3"/>
      <c r="Q37" s="3"/>
      <c r="R37" s="151" t="str">
        <f ca="1">IF(AB37&lt;1000,"",INT(AB37/1000))</f>
        <v/>
      </c>
      <c r="S37" s="151"/>
      <c r="T37" s="151">
        <f ca="1">INT((AB37-INT(AB37/1000)*1000)/100)</f>
        <v>2</v>
      </c>
      <c r="U37" s="158" t="str">
        <f ca="1">IF(V37="","",".")</f>
        <v>.</v>
      </c>
      <c r="V37" s="151">
        <f ca="1">INT((AB37-INT(AB37/100)*100)/10)</f>
        <v>5</v>
      </c>
      <c r="W37" s="159" t="s">
        <v>25</v>
      </c>
      <c r="X37" s="151">
        <f ca="1">INT(AB37-INT(AB37/10)*10)</f>
        <v>9</v>
      </c>
      <c r="Y37" s="159" t="s">
        <v>25</v>
      </c>
      <c r="Z37" s="151">
        <f ca="1">Z35</f>
        <v>2</v>
      </c>
      <c r="AA37" s="3" t="str">
        <f>IF(AA10="","",AA10)</f>
        <v/>
      </c>
      <c r="AB37" s="153">
        <f ca="1">(V33*10+X33+Z33/10)*(X34*10+Z34)</f>
        <v>259.2</v>
      </c>
      <c r="AC37" s="141"/>
      <c r="AD37" s="3"/>
      <c r="AE37" s="151" t="str">
        <f ca="1">IF(AO37&lt;1000,"",INT(AO37/1000))</f>
        <v/>
      </c>
      <c r="AF37" s="151"/>
      <c r="AG37" s="151">
        <f ca="1">INT((AO37-INT(AO37/1000)*1000)/100)</f>
        <v>1</v>
      </c>
      <c r="AH37" s="159" t="s">
        <v>25</v>
      </c>
      <c r="AI37" s="151">
        <f ca="1">INT((AO37-INT(AO37/100)*100)/10)</f>
        <v>7</v>
      </c>
      <c r="AJ37" s="159" t="s">
        <v>25</v>
      </c>
      <c r="AK37" s="151">
        <f ca="1">INT(AO37-INT(AO37/10)*10)</f>
        <v>0</v>
      </c>
      <c r="AL37" s="158" t="str">
        <f ca="1">IF(AM37="","",".")</f>
        <v>.</v>
      </c>
      <c r="AM37" s="151">
        <f ca="1">AM35</f>
        <v>2</v>
      </c>
      <c r="AN37" s="14" t="str">
        <f>IF(AN10="","",AN10)</f>
        <v/>
      </c>
      <c r="AO37" s="11">
        <f ca="1">(AI33*10+AK33+AM33/10)*(AK34*10+AM34)</f>
        <v>170.20000000000002</v>
      </c>
    </row>
    <row r="38" spans="1:41" ht="24.95" customHeight="1">
      <c r="A38" s="3"/>
      <c r="B38" s="3"/>
      <c r="C38" s="3"/>
      <c r="D38" s="124"/>
      <c r="E38" s="124"/>
      <c r="F38" s="121"/>
      <c r="G38" s="12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141"/>
      <c r="AF38" s="141"/>
      <c r="AG38" s="141"/>
      <c r="AH38" s="141"/>
      <c r="AI38" s="142"/>
      <c r="AJ38" s="142"/>
      <c r="AK38" s="142"/>
      <c r="AL38" s="142"/>
      <c r="AM38" s="142"/>
    </row>
    <row r="39" spans="1:41" ht="24.95" customHeight="1">
      <c r="A39" s="3"/>
      <c r="B39" s="3"/>
      <c r="C39" s="3"/>
      <c r="D39" s="124"/>
      <c r="E39" s="124"/>
      <c r="F39" s="121"/>
      <c r="G39" s="12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132"/>
      <c r="AL39" s="3"/>
      <c r="AM39" s="3"/>
    </row>
    <row r="40" spans="1:41" ht="24.95" customHeight="1">
      <c r="A40" s="3"/>
      <c r="B40" s="3"/>
      <c r="C40" s="3"/>
      <c r="D40" s="121" t="s">
        <v>30</v>
      </c>
      <c r="E40" s="121"/>
      <c r="F40" s="121"/>
      <c r="G40" s="121"/>
      <c r="H40" s="197">
        <v>0</v>
      </c>
      <c r="I40" s="3">
        <f>I11</f>
        <v>0</v>
      </c>
      <c r="J40" s="122">
        <f t="shared" ref="J40:L41" si="3">J11</f>
        <v>0</v>
      </c>
      <c r="K40" s="130" t="str">
        <f t="shared" si="3"/>
        <v>.</v>
      </c>
      <c r="L40" s="122">
        <f t="shared" ca="1" si="3"/>
        <v>4</v>
      </c>
      <c r="M40" s="3"/>
      <c r="N40" s="3"/>
      <c r="O40" s="3"/>
      <c r="P40" s="3"/>
      <c r="Q40" s="3"/>
      <c r="R40" s="121" t="s">
        <v>31</v>
      </c>
      <c r="S40" s="121"/>
      <c r="T40" s="121"/>
      <c r="U40" s="121"/>
      <c r="V40" s="160">
        <f>V11</f>
        <v>0</v>
      </c>
      <c r="W40" s="130" t="str">
        <f t="shared" ref="W40:Z41" si="4">W11</f>
        <v>.</v>
      </c>
      <c r="X40" s="122">
        <f t="shared" si="4"/>
        <v>2</v>
      </c>
      <c r="Y40" s="122" t="str">
        <f t="shared" si="4"/>
        <v>　</v>
      </c>
      <c r="Z40" s="122">
        <f t="shared" si="4"/>
        <v>5</v>
      </c>
      <c r="AA40" s="3"/>
      <c r="AB40" s="3"/>
      <c r="AC40" s="3"/>
      <c r="AD40" s="3"/>
      <c r="AE40" s="121" t="s">
        <v>32</v>
      </c>
      <c r="AF40" s="121"/>
      <c r="AG40" s="121"/>
      <c r="AH40" s="121"/>
      <c r="AI40" s="122">
        <f t="shared" ref="AI40:AM41" si="5">AI11</f>
        <v>0</v>
      </c>
      <c r="AJ40" s="122" t="str">
        <f t="shared" si="5"/>
        <v>.</v>
      </c>
      <c r="AK40" s="122">
        <f t="shared" si="5"/>
        <v>7</v>
      </c>
      <c r="AL40" s="122" t="str">
        <f t="shared" si="5"/>
        <v>　</v>
      </c>
      <c r="AM40" s="122">
        <f t="shared" si="5"/>
        <v>5</v>
      </c>
    </row>
    <row r="41" spans="1:41" ht="24.95" customHeight="1">
      <c r="A41" s="3"/>
      <c r="B41" s="3"/>
      <c r="C41" s="3"/>
      <c r="D41" s="124"/>
      <c r="E41" s="124"/>
      <c r="F41" s="125" t="s">
        <v>28</v>
      </c>
      <c r="G41" s="125"/>
      <c r="H41" s="125"/>
      <c r="I41" s="126"/>
      <c r="J41" s="127">
        <f t="shared" ca="1" si="3"/>
        <v>4</v>
      </c>
      <c r="K41" s="127" t="str">
        <f t="shared" si="3"/>
        <v>.</v>
      </c>
      <c r="L41" s="127">
        <f t="shared" ca="1" si="3"/>
        <v>5</v>
      </c>
      <c r="M41" s="3"/>
      <c r="N41" s="3"/>
      <c r="O41" s="3"/>
      <c r="P41" s="3"/>
      <c r="Q41" s="3"/>
      <c r="R41" s="124"/>
      <c r="S41" s="124"/>
      <c r="T41" s="125" t="s">
        <v>28</v>
      </c>
      <c r="U41" s="125"/>
      <c r="V41" s="125"/>
      <c r="W41" s="126"/>
      <c r="X41" s="127">
        <f t="shared" si="4"/>
        <v>1</v>
      </c>
      <c r="Y41" s="127" t="str">
        <f t="shared" si="4"/>
        <v>.</v>
      </c>
      <c r="Z41" s="127">
        <f t="shared" si="4"/>
        <v>6</v>
      </c>
      <c r="AA41" s="3"/>
      <c r="AB41" s="3"/>
      <c r="AC41" s="3"/>
      <c r="AD41" s="3"/>
      <c r="AE41" s="124"/>
      <c r="AF41" s="124"/>
      <c r="AG41" s="125" t="s">
        <v>28</v>
      </c>
      <c r="AH41" s="125"/>
      <c r="AI41" s="125"/>
      <c r="AJ41" s="126"/>
      <c r="AK41" s="127">
        <f t="shared" si="5"/>
        <v>5</v>
      </c>
      <c r="AL41" s="127" t="str">
        <f t="shared" si="5"/>
        <v>.</v>
      </c>
      <c r="AM41" s="127">
        <f t="shared" si="5"/>
        <v>6</v>
      </c>
    </row>
    <row r="42" spans="1:41" ht="27.95" customHeight="1">
      <c r="A42" s="3"/>
      <c r="B42" s="3"/>
      <c r="C42" s="3"/>
      <c r="D42" s="124"/>
      <c r="E42" s="124"/>
      <c r="F42" s="151" t="str">
        <f ca="1">IF(N42&lt;1000,"",INT(N42/1000))</f>
        <v/>
      </c>
      <c r="G42" s="151"/>
      <c r="H42" s="198">
        <f ca="1">INT((N42-INT(N42/1000)*1000)/100)</f>
        <v>0</v>
      </c>
      <c r="I42" s="151"/>
      <c r="J42" s="151">
        <f ca="1">INT((N42-INT(N42/100)*100)/10)</f>
        <v>2</v>
      </c>
      <c r="K42" s="159"/>
      <c r="L42" s="149">
        <f ca="1">N42-INT(N42/10)*10</f>
        <v>0</v>
      </c>
      <c r="M42" s="3"/>
      <c r="N42" s="153">
        <f ca="1">(H40*100+J40*10+L40)*L41</f>
        <v>20</v>
      </c>
      <c r="O42" s="141"/>
      <c r="P42" s="142"/>
      <c r="Q42" s="142"/>
      <c r="R42" s="124"/>
      <c r="S42" s="124"/>
      <c r="T42" s="151" t="str">
        <f>IF(AB42&lt;1000,"",INT(AB42/1000))</f>
        <v/>
      </c>
      <c r="U42" s="151"/>
      <c r="V42" s="151">
        <f>INT((AB42-INT(AB42/1000)*1000)/100)</f>
        <v>1</v>
      </c>
      <c r="W42" s="151"/>
      <c r="X42" s="151">
        <f>INT((AB42-INT(AB42/100)*100)/10)</f>
        <v>5</v>
      </c>
      <c r="Y42" s="159"/>
      <c r="Z42" s="149">
        <f>AB42-INT(AB42/10)*10</f>
        <v>0</v>
      </c>
      <c r="AA42" s="3"/>
      <c r="AB42" s="153">
        <f>(V40*100+X40*10+Z40)*Z41</f>
        <v>150</v>
      </c>
      <c r="AC42" s="141"/>
      <c r="AD42" s="141"/>
      <c r="AE42" s="124"/>
      <c r="AF42" s="124"/>
      <c r="AG42" s="151" t="str">
        <f>IF(AO42&lt;1000,"",INT(AO42/1000))</f>
        <v/>
      </c>
      <c r="AH42" s="151"/>
      <c r="AI42" s="151">
        <f>INT((AO42-INT(AO42/1000)*1000)/100)</f>
        <v>4</v>
      </c>
      <c r="AJ42" s="151"/>
      <c r="AK42" s="151">
        <f>INT((AO42-INT(AO42/100)*100)/10)</f>
        <v>5</v>
      </c>
      <c r="AL42" s="159"/>
      <c r="AM42" s="149">
        <f>AO42-INT(AO42/10)*10</f>
        <v>0</v>
      </c>
      <c r="AN42" s="14"/>
      <c r="AO42" s="11">
        <f>(AI40*100+AK40*10+AM40)*AM41</f>
        <v>450</v>
      </c>
    </row>
    <row r="43" spans="1:41" ht="27.95" customHeight="1">
      <c r="A43" s="3"/>
      <c r="B43" s="3"/>
      <c r="C43" s="3"/>
      <c r="D43" s="155" t="str">
        <f ca="1">IF(N43&lt;1000,"",INT(N43/1000))</f>
        <v/>
      </c>
      <c r="E43" s="155"/>
      <c r="F43" s="199">
        <f ca="1">INT((N43-INT(N43/1000)*1000)/100)</f>
        <v>0</v>
      </c>
      <c r="G43" s="155"/>
      <c r="H43" s="155">
        <f ca="1">INT((N43-INT(N43/100)*100)/10)</f>
        <v>1</v>
      </c>
      <c r="I43" s="155"/>
      <c r="J43" s="155">
        <f ca="1">N43-INT(N43/10)*10</f>
        <v>6</v>
      </c>
      <c r="K43" s="155"/>
      <c r="L43" s="150" t="s">
        <v>38</v>
      </c>
      <c r="M43" s="3" t="str">
        <f>IF(M16="","",M16)</f>
        <v/>
      </c>
      <c r="N43" s="153">
        <f ca="1">(H40*100+J40*10+L40)*J41</f>
        <v>16</v>
      </c>
      <c r="O43" s="141"/>
      <c r="P43" s="142"/>
      <c r="Q43" s="142"/>
      <c r="R43" s="155" t="str">
        <f>IF(AB43&lt;1000,"",INT(AB43/1000))</f>
        <v/>
      </c>
      <c r="S43" s="155"/>
      <c r="T43" s="199">
        <f>INT((AB43-INT(AB43/1000)*1000)/100)</f>
        <v>0</v>
      </c>
      <c r="U43" s="155"/>
      <c r="V43" s="155">
        <f>INT((AB43-INT(AB43/100)*100)/10)</f>
        <v>2</v>
      </c>
      <c r="W43" s="155"/>
      <c r="X43" s="155">
        <f>AB43-INT(AB43/10)*10</f>
        <v>5</v>
      </c>
      <c r="Y43" s="155"/>
      <c r="Z43" s="150" t="s">
        <v>38</v>
      </c>
      <c r="AA43" s="3" t="str">
        <f>IF(AA16="","",AA16)</f>
        <v/>
      </c>
      <c r="AB43" s="153">
        <f>(V40*100+X40*10+Z40)*X41</f>
        <v>25</v>
      </c>
      <c r="AC43" s="141"/>
      <c r="AD43" s="141"/>
      <c r="AE43" s="155" t="str">
        <f>IF(AO43&lt;1000,"",INT(AO43/1000))</f>
        <v/>
      </c>
      <c r="AF43" s="155"/>
      <c r="AG43" s="155">
        <f>INT((AO43-INT(AO43/1000)*1000)/100)</f>
        <v>3</v>
      </c>
      <c r="AH43" s="155"/>
      <c r="AI43" s="155">
        <f>INT((AO43-INT(AO43/100)*100)/10)</f>
        <v>7</v>
      </c>
      <c r="AJ43" s="155"/>
      <c r="AK43" s="155">
        <f>AO43-INT(AO43/10)*10</f>
        <v>5</v>
      </c>
      <c r="AL43" s="155"/>
      <c r="AM43" s="150" t="s">
        <v>38</v>
      </c>
      <c r="AN43" s="14" t="str">
        <f>IF(AN16="","",AN16)</f>
        <v/>
      </c>
      <c r="AO43" s="11">
        <f>(AI40*100+AK40*10+AM40)*AK41</f>
        <v>375</v>
      </c>
    </row>
    <row r="44" spans="1:41" ht="27.95" customHeight="1">
      <c r="A44" s="3"/>
      <c r="B44" s="3"/>
      <c r="C44" s="3"/>
      <c r="D44" s="151" t="str">
        <f ca="1">IF(N44&lt;1000,"",INT(N44/1000))</f>
        <v/>
      </c>
      <c r="E44" s="151"/>
      <c r="F44" s="198">
        <f ca="1">INT((N44-INT(N44/1000)*1000)/100)</f>
        <v>0</v>
      </c>
      <c r="G44" s="159" t="s">
        <v>25</v>
      </c>
      <c r="H44" s="151">
        <f ca="1">INT((N44-INT(N44/100)*100)/10)</f>
        <v>1</v>
      </c>
      <c r="I44" s="158" t="str">
        <f ca="1">IF(J44="","",".")</f>
        <v>.</v>
      </c>
      <c r="J44" s="151">
        <f ca="1">INT(N44-INT(N44/10)*10)</f>
        <v>8</v>
      </c>
      <c r="K44" s="159" t="s">
        <v>25</v>
      </c>
      <c r="L44" s="151">
        <f ca="1">L42</f>
        <v>0</v>
      </c>
      <c r="M44" s="3" t="str">
        <f>IF(M17="","",M17)</f>
        <v/>
      </c>
      <c r="N44" s="153">
        <f ca="1">(H40*10+J40+L40/10)*(J41*10+L41)</f>
        <v>18</v>
      </c>
      <c r="O44" s="141"/>
      <c r="P44" s="142"/>
      <c r="Q44" s="142"/>
      <c r="R44" s="151" t="str">
        <f>IF(AB44&lt;1000,"",INT(AB44/1000))</f>
        <v/>
      </c>
      <c r="S44" s="151"/>
      <c r="T44" s="151">
        <f>INT((AB44-INT(AB44/1000)*1000)/100)</f>
        <v>0</v>
      </c>
      <c r="U44" s="158" t="str">
        <f>IF(V44="","",".")</f>
        <v>.</v>
      </c>
      <c r="V44" s="151">
        <f>INT((AB44-INT(AB44/100)*100)/10)</f>
        <v>4</v>
      </c>
      <c r="W44" s="159" t="s">
        <v>25</v>
      </c>
      <c r="X44" s="151">
        <f>INT(AB44-INT(AB44/10)*10)</f>
        <v>0</v>
      </c>
      <c r="Y44" s="159" t="s">
        <v>25</v>
      </c>
      <c r="Z44" s="151">
        <f>Z42</f>
        <v>0</v>
      </c>
      <c r="AA44" s="3" t="str">
        <f>IF(AA17="","",AA17)</f>
        <v/>
      </c>
      <c r="AB44" s="153">
        <f>(V40*10+X40+Z40/10)*(X41*10+Z41)</f>
        <v>40</v>
      </c>
      <c r="AC44" s="141"/>
      <c r="AD44" s="141"/>
      <c r="AE44" s="151" t="str">
        <f>IF(AO44&lt;1000,"",INT(AO44/1000))</f>
        <v/>
      </c>
      <c r="AF44" s="151"/>
      <c r="AG44" s="151">
        <f>INT((AO44-INT(AO44/1000)*1000)/100)</f>
        <v>4</v>
      </c>
      <c r="AH44" s="158" t="str">
        <f>IF(AI44="","",".")</f>
        <v>.</v>
      </c>
      <c r="AI44" s="151">
        <f>INT((AO44-INT(AO44/100)*100)/10)</f>
        <v>2</v>
      </c>
      <c r="AJ44" s="159" t="s">
        <v>25</v>
      </c>
      <c r="AK44" s="151">
        <f>INT(AO44-INT(AO44/10)*10)</f>
        <v>0</v>
      </c>
      <c r="AL44" s="159" t="s">
        <v>25</v>
      </c>
      <c r="AM44" s="151">
        <f>AM42</f>
        <v>0</v>
      </c>
      <c r="AN44" s="14" t="str">
        <f>IF(AN17="","",AN17)</f>
        <v/>
      </c>
      <c r="AO44" s="11">
        <f>(AI40*10+AK40+AM40/10)*(AK41*10+AM41)</f>
        <v>420</v>
      </c>
    </row>
    <row r="45" spans="1:41" ht="27.95" customHeight="1">
      <c r="A45" s="3"/>
      <c r="B45" s="3"/>
      <c r="C45" s="3"/>
      <c r="D45" s="142"/>
      <c r="E45" s="142"/>
      <c r="F45" s="142"/>
      <c r="G45" s="142"/>
      <c r="H45" s="142"/>
      <c r="I45" s="142"/>
      <c r="J45" s="141"/>
      <c r="K45" s="141"/>
      <c r="L45" s="141"/>
      <c r="M45" s="141"/>
      <c r="N45" s="141"/>
      <c r="O45" s="141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1"/>
      <c r="AC45" s="141"/>
      <c r="AD45" s="141"/>
      <c r="AE45" s="141"/>
      <c r="AF45" s="141"/>
      <c r="AG45" s="141"/>
      <c r="AH45" s="141"/>
      <c r="AI45" s="142"/>
      <c r="AJ45" s="142"/>
      <c r="AK45" s="142"/>
      <c r="AL45" s="142"/>
      <c r="AM45" s="142"/>
    </row>
    <row r="46" spans="1:41" ht="27.95" customHeight="1">
      <c r="A46" s="3"/>
      <c r="B46" s="3"/>
      <c r="C46" s="3"/>
      <c r="D46" s="142"/>
      <c r="E46" s="142"/>
      <c r="F46" s="142"/>
      <c r="G46" s="142"/>
      <c r="H46" s="142"/>
      <c r="I46" s="142"/>
      <c r="J46" s="141"/>
      <c r="K46" s="141"/>
      <c r="L46" s="141"/>
      <c r="M46" s="141"/>
      <c r="N46" s="141"/>
      <c r="O46" s="141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1"/>
      <c r="AC46" s="141"/>
      <c r="AD46" s="141"/>
      <c r="AE46" s="141"/>
      <c r="AF46" s="141"/>
      <c r="AG46" s="141"/>
      <c r="AH46" s="141"/>
      <c r="AI46" s="142"/>
      <c r="AJ46" s="142"/>
      <c r="AK46" s="142"/>
      <c r="AL46" s="142"/>
      <c r="AM46" s="142"/>
    </row>
    <row r="47" spans="1:41" ht="24.95" customHeight="1">
      <c r="A47" s="3"/>
      <c r="B47" s="3"/>
      <c r="C47" s="3"/>
      <c r="D47" s="121" t="s">
        <v>33</v>
      </c>
      <c r="E47" s="121"/>
      <c r="F47" s="121"/>
      <c r="G47" s="121"/>
      <c r="H47" s="122">
        <f ca="1">H18</f>
        <v>6</v>
      </c>
      <c r="I47" s="3">
        <f>I18</f>
        <v>0</v>
      </c>
      <c r="J47" s="122">
        <f t="shared" ref="J47:L48" ca="1" si="6">J18</f>
        <v>4</v>
      </c>
      <c r="K47" s="122" t="str">
        <f t="shared" si="6"/>
        <v>.</v>
      </c>
      <c r="L47" s="122">
        <f t="shared" si="6"/>
        <v>5</v>
      </c>
      <c r="M47" s="3"/>
      <c r="N47" s="3"/>
      <c r="O47" s="3"/>
      <c r="P47" s="3"/>
      <c r="Q47" s="3"/>
      <c r="R47" s="121" t="s">
        <v>34</v>
      </c>
      <c r="S47" s="121"/>
      <c r="T47" s="121"/>
      <c r="U47" s="121"/>
      <c r="V47" s="122">
        <f ca="1">V18</f>
        <v>5</v>
      </c>
      <c r="W47" s="3"/>
      <c r="X47" s="122">
        <f t="shared" ref="X47:Z48" ca="1" si="7">X18</f>
        <v>8</v>
      </c>
      <c r="Y47" s="122" t="str">
        <f t="shared" si="7"/>
        <v>　</v>
      </c>
      <c r="Z47" s="122">
        <f t="shared" ca="1" si="7"/>
        <v>7</v>
      </c>
      <c r="AA47" s="3"/>
      <c r="AB47" s="3"/>
      <c r="AC47" s="3"/>
      <c r="AD47" s="3"/>
      <c r="AE47" s="121" t="s">
        <v>35</v>
      </c>
      <c r="AF47" s="121"/>
      <c r="AG47" s="121"/>
      <c r="AH47" s="121"/>
      <c r="AI47" s="196">
        <f t="shared" ref="AI47:AM48" si="8">AI18</f>
        <v>0</v>
      </c>
      <c r="AJ47" s="3"/>
      <c r="AK47" s="122">
        <f t="shared" si="8"/>
        <v>0</v>
      </c>
      <c r="AL47" s="122" t="str">
        <f t="shared" si="8"/>
        <v>.</v>
      </c>
      <c r="AM47" s="122">
        <f t="shared" ca="1" si="8"/>
        <v>6</v>
      </c>
    </row>
    <row r="48" spans="1:41" ht="24.95" customHeight="1">
      <c r="A48" s="3"/>
      <c r="B48" s="3"/>
      <c r="C48" s="3"/>
      <c r="D48" s="124"/>
      <c r="E48" s="124"/>
      <c r="F48" s="125" t="s">
        <v>28</v>
      </c>
      <c r="G48" s="125"/>
      <c r="H48" s="125"/>
      <c r="I48" s="126"/>
      <c r="J48" s="127">
        <f t="shared" si="6"/>
        <v>0</v>
      </c>
      <c r="K48" s="127" t="str">
        <f t="shared" si="6"/>
        <v>.</v>
      </c>
      <c r="L48" s="127">
        <f t="shared" si="6"/>
        <v>8</v>
      </c>
      <c r="M48" s="3"/>
      <c r="N48" s="3"/>
      <c r="O48" s="3"/>
      <c r="P48" s="3"/>
      <c r="Q48" s="3"/>
      <c r="R48" s="124"/>
      <c r="S48" s="124"/>
      <c r="T48" s="125" t="s">
        <v>28</v>
      </c>
      <c r="U48" s="125"/>
      <c r="V48" s="125"/>
      <c r="W48" s="126"/>
      <c r="X48" s="127">
        <f t="shared" si="7"/>
        <v>0</v>
      </c>
      <c r="Y48" s="127" t="str">
        <f t="shared" si="7"/>
        <v>.</v>
      </c>
      <c r="Z48" s="127">
        <f t="shared" ca="1" si="7"/>
        <v>3</v>
      </c>
      <c r="AA48" s="3"/>
      <c r="AB48" s="3"/>
      <c r="AC48" s="3"/>
      <c r="AD48" s="3"/>
      <c r="AE48" s="124"/>
      <c r="AF48" s="124"/>
      <c r="AG48" s="125" t="s">
        <v>28</v>
      </c>
      <c r="AH48" s="125"/>
      <c r="AI48" s="125"/>
      <c r="AJ48" s="126"/>
      <c r="AK48" s="127">
        <f t="shared" si="8"/>
        <v>0</v>
      </c>
      <c r="AL48" s="127" t="str">
        <f t="shared" si="8"/>
        <v>.</v>
      </c>
      <c r="AM48" s="127">
        <f t="shared" ca="1" si="8"/>
        <v>3</v>
      </c>
    </row>
    <row r="49" spans="1:42" ht="27.95" customHeight="1">
      <c r="A49" s="3"/>
      <c r="B49" s="3"/>
      <c r="C49" s="3"/>
      <c r="D49" s="124"/>
      <c r="E49" s="124"/>
      <c r="F49" s="151">
        <f ca="1">IF(N49&lt;1000,"",INT(N49/1000))</f>
        <v>5</v>
      </c>
      <c r="G49" s="159" t="s">
        <v>25</v>
      </c>
      <c r="H49" s="151">
        <f ca="1">INT((N49-INT(N49/1000)*1000)/100)</f>
        <v>1</v>
      </c>
      <c r="I49" s="158" t="str">
        <f ca="1">IF(J49="","",".")</f>
        <v>.</v>
      </c>
      <c r="J49" s="151">
        <f ca="1">INT((N49-INT(N49/100)*100)/10)</f>
        <v>6</v>
      </c>
      <c r="K49" s="159"/>
      <c r="L49" s="151">
        <f ca="1">N49-INT(N49/10)*10</f>
        <v>0</v>
      </c>
      <c r="M49" s="3"/>
      <c r="N49" s="153">
        <f ca="1">(H47*100+J47*10+L47)*L48</f>
        <v>5160</v>
      </c>
      <c r="O49" s="141"/>
      <c r="P49" s="142"/>
      <c r="Q49" s="142"/>
      <c r="R49" s="124"/>
      <c r="S49" s="124"/>
      <c r="T49" s="151">
        <f ca="1">IF(AB49&lt;1000,"",INT(AB49/1000))</f>
        <v>1</v>
      </c>
      <c r="U49" s="151"/>
      <c r="V49" s="151">
        <f ca="1">INT((AB49-INT(AB49/1000)*1000)/100)</f>
        <v>7</v>
      </c>
      <c r="W49" s="151"/>
      <c r="X49" s="151">
        <f ca="1">INT((AB49-INT(AB49/100)*100)/10)</f>
        <v>6</v>
      </c>
      <c r="Y49" s="158" t="str">
        <f ca="1">IF(Z49="","",".")</f>
        <v>.</v>
      </c>
      <c r="Z49" s="151">
        <f ca="1">AB49-INT(AB49/10)*10</f>
        <v>1</v>
      </c>
      <c r="AA49" s="3"/>
      <c r="AB49" s="153">
        <f ca="1">(V47*100+X47*10+Z47)*Z48</f>
        <v>1761</v>
      </c>
      <c r="AC49" s="141"/>
      <c r="AD49" s="141"/>
      <c r="AE49" s="124"/>
      <c r="AF49" s="124"/>
      <c r="AG49" s="151" t="str">
        <f ca="1">IF(AO49&lt;1000,"",INT(AO49/1000))</f>
        <v/>
      </c>
      <c r="AH49" s="151"/>
      <c r="AI49" s="151">
        <f ca="1">INT((AO49-INT(AO49/1000)*1000)/100)</f>
        <v>0</v>
      </c>
      <c r="AJ49" s="158" t="str">
        <f ca="1">IF(AK49="","",".")</f>
        <v>.</v>
      </c>
      <c r="AK49" s="151">
        <f ca="1">INT((AO49-INT(AO49/100)*100)/10)</f>
        <v>1</v>
      </c>
      <c r="AL49" s="159"/>
      <c r="AM49" s="151">
        <f ca="1">AO49-INT(AO49/10)*10</f>
        <v>8</v>
      </c>
      <c r="AN49" s="14"/>
      <c r="AO49" s="11">
        <f ca="1">(AI47*100+AK47*10+AM47)*AM48</f>
        <v>18</v>
      </c>
    </row>
    <row r="50" spans="1:42" ht="27.95" customHeight="1">
      <c r="A50" s="3"/>
      <c r="B50" s="3"/>
      <c r="C50" s="3"/>
      <c r="D50" s="151" t="str">
        <f ca="1">IF(N50&lt;1000,"",INT(N50/1000))</f>
        <v/>
      </c>
      <c r="E50" s="151"/>
      <c r="F50" s="198">
        <f ca="1">INT((N50-INT(N50/1000)*1000)/100)</f>
        <v>0</v>
      </c>
      <c r="G50" s="198"/>
      <c r="H50" s="198">
        <f ca="1">INT((N50-INT(N50/100)*100)/10)</f>
        <v>0</v>
      </c>
      <c r="I50" s="198"/>
      <c r="J50" s="198">
        <f ca="1">N50-INT(N50/10)*10</f>
        <v>0</v>
      </c>
      <c r="K50" s="198"/>
      <c r="L50" s="198" t="s">
        <v>38</v>
      </c>
      <c r="M50" s="200" t="str">
        <f>IF(M23="","",M23)</f>
        <v/>
      </c>
      <c r="N50" s="200">
        <f ca="1">(H47*100+J47*10+L47)*J48</f>
        <v>0</v>
      </c>
      <c r="O50" s="201"/>
      <c r="P50" s="202"/>
      <c r="Q50" s="202"/>
      <c r="R50" s="198" t="str">
        <f ca="1">IF(AB50&lt;1000,"",INT(AB50/1000))</f>
        <v/>
      </c>
      <c r="S50" s="198"/>
      <c r="T50" s="198">
        <f ca="1">INT((AB50-INT(AB50/1000)*1000)/100)</f>
        <v>0</v>
      </c>
      <c r="U50" s="198"/>
      <c r="V50" s="198">
        <f ca="1">INT((AB50-INT(AB50/100)*100)/10)</f>
        <v>0</v>
      </c>
      <c r="W50" s="198"/>
      <c r="X50" s="198">
        <f ca="1">AB50-INT(AB50/10)*10</f>
        <v>0</v>
      </c>
      <c r="Y50" s="198"/>
      <c r="Z50" s="198" t="s">
        <v>38</v>
      </c>
      <c r="AA50" s="200" t="str">
        <f>IF(AA23="","",AA23)</f>
        <v/>
      </c>
      <c r="AB50" s="200">
        <f ca="1">(V47*100+X47*10+Z47)*X48</f>
        <v>0</v>
      </c>
      <c r="AC50" s="201"/>
      <c r="AD50" s="201"/>
      <c r="AE50" s="198" t="str">
        <f ca="1">IF(AO50&lt;1000,"",INT(AO50/1000))</f>
        <v/>
      </c>
      <c r="AF50" s="198"/>
      <c r="AG50" s="198">
        <f ca="1">INT((AO50-INT(AO50/1000)*1000)/100)</f>
        <v>0</v>
      </c>
      <c r="AH50" s="198"/>
      <c r="AI50" s="198">
        <f ca="1">INT((AO50-INT(AO50/100)*100)/10)</f>
        <v>0</v>
      </c>
      <c r="AJ50" s="198"/>
      <c r="AK50" s="198">
        <f ca="1">AO50-INT(AO50/10)*10</f>
        <v>0</v>
      </c>
      <c r="AL50" s="198"/>
      <c r="AM50" s="198" t="s">
        <v>38</v>
      </c>
      <c r="AN50" s="14" t="str">
        <f>IF(AN23="","",AN23)</f>
        <v/>
      </c>
      <c r="AO50" s="11">
        <f ca="1">(AI47*100+AK47*10+AM47)*AK48</f>
        <v>0</v>
      </c>
    </row>
    <row r="51" spans="1:42" ht="27.95" customHeight="1">
      <c r="A51" s="3"/>
      <c r="B51" s="3"/>
      <c r="C51" s="3"/>
      <c r="D51" s="151" t="str">
        <f ca="1">IF(N51&lt;1000,"",INT(N51/1000))</f>
        <v/>
      </c>
      <c r="E51" s="151"/>
      <c r="F51" s="198">
        <f ca="1">INT((N51-INT(N51/1000)*1000)/100)</f>
        <v>5</v>
      </c>
      <c r="G51" s="203" t="str">
        <f ca="1">IF(H51="","",".")</f>
        <v>.</v>
      </c>
      <c r="H51" s="198">
        <f ca="1">INT((N51-INT(N51/100)*100)/10)</f>
        <v>1</v>
      </c>
      <c r="I51" s="204" t="s">
        <v>25</v>
      </c>
      <c r="J51" s="198">
        <f ca="1">INT(N51-INT(N51/10)*10)</f>
        <v>6</v>
      </c>
      <c r="K51" s="204" t="s">
        <v>25</v>
      </c>
      <c r="L51" s="198">
        <f ca="1">L49</f>
        <v>0</v>
      </c>
      <c r="M51" s="205" t="str">
        <f>IF(M24="","",M24)</f>
        <v/>
      </c>
      <c r="N51" s="205">
        <f ca="1">(H47*10+J47+L47/10)*(J48*10+L48)</f>
        <v>516</v>
      </c>
      <c r="O51" s="206"/>
      <c r="P51" s="207"/>
      <c r="Q51" s="207"/>
      <c r="R51" s="198" t="str">
        <f ca="1">IF(AB51&lt;1000,"",INT(AB51/1000))</f>
        <v/>
      </c>
      <c r="S51" s="198"/>
      <c r="T51" s="198">
        <f ca="1">INT((AB51-INT(AB51/1000)*1000)/100)</f>
        <v>1</v>
      </c>
      <c r="U51" s="204" t="s">
        <v>25</v>
      </c>
      <c r="V51" s="198">
        <f ca="1">INT((AB51-INT(AB51/100)*100)/10)</f>
        <v>7</v>
      </c>
      <c r="W51" s="203" t="str">
        <f ca="1">IF(X51="","",".")</f>
        <v>.</v>
      </c>
      <c r="X51" s="198">
        <f ca="1">INT(AB51-INT(AB51/10)*10)</f>
        <v>6</v>
      </c>
      <c r="Y51" s="204" t="s">
        <v>25</v>
      </c>
      <c r="Z51" s="198">
        <f ca="1">Z49</f>
        <v>1</v>
      </c>
      <c r="AA51" s="205" t="str">
        <f>IF(AA24="","",AA24)</f>
        <v/>
      </c>
      <c r="AB51" s="205">
        <f ca="1">(V47*10+X47+Z47/10)*(X48*10+Z48)</f>
        <v>176.10000000000002</v>
      </c>
      <c r="AC51" s="206"/>
      <c r="AD51" s="206"/>
      <c r="AE51" s="198" t="str">
        <f ca="1">IF(AO51&lt;1000,"",INT(AO51/1000))</f>
        <v/>
      </c>
      <c r="AF51" s="198"/>
      <c r="AG51" s="198">
        <f ca="1">INT((AO51-INT(AO51/1000)*1000)/100)</f>
        <v>0</v>
      </c>
      <c r="AH51" s="204" t="s">
        <v>25</v>
      </c>
      <c r="AI51" s="198">
        <f ca="1">INT((AO51-INT(AO51/100)*100)/10)</f>
        <v>0</v>
      </c>
      <c r="AJ51" s="204" t="s">
        <v>25</v>
      </c>
      <c r="AK51" s="198">
        <f ca="1">INT(AO51-INT(AO51/10)*10)</f>
        <v>1</v>
      </c>
      <c r="AL51" s="203" t="str">
        <f ca="1">IF(AM51="","",".")</f>
        <v>.</v>
      </c>
      <c r="AM51" s="198">
        <f ca="1">AM49</f>
        <v>8</v>
      </c>
      <c r="AN51" s="14" t="str">
        <f>IF(AN24="","",AN24)</f>
        <v/>
      </c>
      <c r="AO51" s="11">
        <f ca="1">(AI47*10+AK47+AM47/10)*(AK48*10+AM48)</f>
        <v>1.7999999999999998</v>
      </c>
    </row>
    <row r="52" spans="1:42" ht="27.95" customHeight="1">
      <c r="A52" s="3"/>
      <c r="B52" s="3"/>
      <c r="C52" s="3"/>
      <c r="D52" s="142"/>
      <c r="E52" s="142"/>
      <c r="F52" s="142"/>
      <c r="G52" s="142"/>
      <c r="H52" s="142"/>
      <c r="I52" s="142"/>
      <c r="J52" s="141"/>
      <c r="K52" s="141"/>
      <c r="L52" s="141"/>
      <c r="M52" s="141"/>
      <c r="N52" s="141"/>
      <c r="O52" s="141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1"/>
      <c r="AC52" s="141"/>
      <c r="AD52" s="141"/>
      <c r="AE52" s="141"/>
      <c r="AF52" s="141"/>
      <c r="AG52" s="141"/>
      <c r="AH52" s="141"/>
      <c r="AI52" s="142"/>
      <c r="AJ52" s="142"/>
      <c r="AK52" s="142"/>
      <c r="AL52" s="142"/>
      <c r="AM52" s="142"/>
    </row>
    <row r="53" spans="1:42" ht="27.95" customHeight="1">
      <c r="A53" s="3"/>
      <c r="B53" s="3"/>
      <c r="C53" s="3"/>
      <c r="D53" s="142"/>
      <c r="E53" s="142"/>
      <c r="F53" s="142"/>
      <c r="G53" s="142"/>
      <c r="H53" s="142"/>
      <c r="I53" s="142"/>
      <c r="J53" s="141"/>
      <c r="K53" s="141"/>
      <c r="L53" s="141"/>
      <c r="M53" s="141"/>
      <c r="N53" s="141"/>
      <c r="O53" s="141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1"/>
      <c r="AC53" s="141"/>
      <c r="AD53" s="141"/>
      <c r="AE53" s="141"/>
      <c r="AF53" s="141"/>
      <c r="AG53" s="141"/>
      <c r="AH53" s="141"/>
      <c r="AI53" s="142"/>
      <c r="AJ53" s="142"/>
      <c r="AK53" s="142"/>
      <c r="AL53" s="142"/>
      <c r="AM53" s="142"/>
    </row>
    <row r="54" spans="1:42" ht="24.95" customHeight="1">
      <c r="A54" s="3"/>
      <c r="B54" s="3"/>
      <c r="C54" s="3"/>
      <c r="D54" s="121" t="s">
        <v>36</v>
      </c>
      <c r="E54" s="121"/>
      <c r="F54" s="121"/>
      <c r="G54" s="121"/>
      <c r="H54" s="3"/>
      <c r="I54" s="3"/>
      <c r="J54" s="122">
        <f t="shared" ref="J54:L55" si="9">J25</f>
        <v>1</v>
      </c>
      <c r="K54" s="122" t="str">
        <f t="shared" si="9"/>
        <v>.</v>
      </c>
      <c r="L54" s="122">
        <f t="shared" ca="1" si="9"/>
        <v>2</v>
      </c>
      <c r="M54" s="3"/>
      <c r="N54" s="3"/>
      <c r="O54" s="3"/>
      <c r="P54" s="3"/>
      <c r="Q54" s="3"/>
      <c r="R54" s="121" t="s">
        <v>39</v>
      </c>
      <c r="S54" s="121"/>
      <c r="T54" s="121"/>
      <c r="U54" s="121"/>
      <c r="V54" s="160">
        <v>0</v>
      </c>
      <c r="W54" s="122" t="str">
        <f t="shared" ref="W54:Z55" si="10">W25</f>
        <v>.</v>
      </c>
      <c r="X54" s="122">
        <f t="shared" ca="1" si="10"/>
        <v>7</v>
      </c>
      <c r="Y54" s="122" t="str">
        <f t="shared" si="10"/>
        <v>　</v>
      </c>
      <c r="Z54" s="122">
        <f t="shared" ca="1" si="10"/>
        <v>8</v>
      </c>
      <c r="AA54" s="3"/>
      <c r="AB54" s="3"/>
      <c r="AC54" s="3"/>
      <c r="AD54" s="3"/>
      <c r="AE54" s="121" t="s">
        <v>40</v>
      </c>
      <c r="AF54" s="121"/>
      <c r="AG54" s="121"/>
      <c r="AH54" s="121"/>
      <c r="AI54" s="160">
        <v>0</v>
      </c>
      <c r="AJ54" s="122" t="str">
        <f t="shared" ref="AJ54:AM55" si="11">AJ25</f>
        <v>.</v>
      </c>
      <c r="AK54" s="122">
        <f t="shared" si="11"/>
        <v>1</v>
      </c>
      <c r="AL54" s="122" t="s">
        <v>25</v>
      </c>
      <c r="AM54" s="122">
        <f t="shared" ca="1" si="11"/>
        <v>2</v>
      </c>
    </row>
    <row r="55" spans="1:42" ht="24.95" customHeight="1">
      <c r="A55" s="3"/>
      <c r="B55" s="3"/>
      <c r="C55" s="3"/>
      <c r="D55" s="124"/>
      <c r="E55" s="124"/>
      <c r="F55" s="125" t="s">
        <v>28</v>
      </c>
      <c r="G55" s="125"/>
      <c r="H55" s="125"/>
      <c r="I55" s="126"/>
      <c r="J55" s="127">
        <f t="shared" si="9"/>
        <v>0</v>
      </c>
      <c r="K55" s="127" t="str">
        <f t="shared" si="9"/>
        <v>.</v>
      </c>
      <c r="L55" s="127">
        <f t="shared" ca="1" si="9"/>
        <v>3</v>
      </c>
      <c r="M55" s="3"/>
      <c r="N55" s="3"/>
      <c r="O55" s="3"/>
      <c r="P55" s="3"/>
      <c r="Q55" s="3"/>
      <c r="R55" s="124"/>
      <c r="S55" s="124"/>
      <c r="T55" s="125" t="s">
        <v>28</v>
      </c>
      <c r="U55" s="125"/>
      <c r="V55" s="125"/>
      <c r="W55" s="126"/>
      <c r="X55" s="127">
        <f t="shared" si="10"/>
        <v>0</v>
      </c>
      <c r="Y55" s="127" t="str">
        <f t="shared" si="10"/>
        <v>.</v>
      </c>
      <c r="Z55" s="127">
        <f t="shared" ca="1" si="10"/>
        <v>5</v>
      </c>
      <c r="AA55" s="3"/>
      <c r="AB55" s="3"/>
      <c r="AC55" s="3"/>
      <c r="AD55" s="3"/>
      <c r="AE55" s="124"/>
      <c r="AF55" s="124"/>
      <c r="AG55" s="125" t="s">
        <v>28</v>
      </c>
      <c r="AH55" s="125"/>
      <c r="AI55" s="125"/>
      <c r="AJ55" s="126"/>
      <c r="AK55" s="127">
        <f t="shared" si="11"/>
        <v>0</v>
      </c>
      <c r="AL55" s="127" t="str">
        <f t="shared" si="11"/>
        <v>.</v>
      </c>
      <c r="AM55" s="127">
        <f t="shared" ca="1" si="11"/>
        <v>2</v>
      </c>
    </row>
    <row r="56" spans="1:42" ht="27.95" customHeight="1">
      <c r="A56" s="3"/>
      <c r="B56" s="3"/>
      <c r="C56" s="3"/>
      <c r="D56" s="124"/>
      <c r="E56" s="124"/>
      <c r="F56" s="151" t="str">
        <f ca="1">IF(N56&lt;1000,"",INT(N56/1000))</f>
        <v/>
      </c>
      <c r="G56" s="151"/>
      <c r="H56" s="151">
        <f ca="1">INT((N56-INT(N56/1000)*1000)/100)</f>
        <v>0</v>
      </c>
      <c r="I56" s="158" t="str">
        <f ca="1">IF(J56="","",".")</f>
        <v>.</v>
      </c>
      <c r="J56" s="151">
        <f ca="1">INT((N56-INT(N56/100)*100)/10)</f>
        <v>3</v>
      </c>
      <c r="K56" s="159"/>
      <c r="L56" s="151">
        <f ca="1">N56-INT(N56/10)*10</f>
        <v>6</v>
      </c>
      <c r="M56" s="3"/>
      <c r="N56" s="153">
        <f ca="1">(H54*100+J54*10+L54)*L55</f>
        <v>36</v>
      </c>
      <c r="O56" s="161"/>
      <c r="P56" s="161"/>
      <c r="Q56" s="161"/>
      <c r="R56" s="124"/>
      <c r="S56" s="124"/>
      <c r="T56" s="151">
        <v>0</v>
      </c>
      <c r="U56" s="158" t="str">
        <f ca="1">IF(V56="","",".")</f>
        <v>.</v>
      </c>
      <c r="V56" s="151">
        <f ca="1">INT((AB56-INT(AB56/1000)*1000)/100)</f>
        <v>3</v>
      </c>
      <c r="W56" s="159" t="s">
        <v>25</v>
      </c>
      <c r="X56" s="151">
        <f ca="1">INT((AB56-INT(AB56/100)*100)/10)</f>
        <v>9</v>
      </c>
      <c r="Y56" s="159"/>
      <c r="Z56" s="151">
        <f ca="1">AB56-INT(AB56/10)*10</f>
        <v>0</v>
      </c>
      <c r="AA56" s="3"/>
      <c r="AB56" s="153">
        <f ca="1">(V54*100+X54*10+Z54)*Z55</f>
        <v>390</v>
      </c>
      <c r="AC56" s="161"/>
      <c r="AD56" s="161"/>
      <c r="AE56" s="124"/>
      <c r="AF56" s="124"/>
      <c r="AG56" s="151">
        <v>0</v>
      </c>
      <c r="AH56" s="158" t="str">
        <f ca="1">IF(AI56="","",".")</f>
        <v>.</v>
      </c>
      <c r="AI56" s="151">
        <f ca="1">INT((AO56-INT(AO56/1000)*1000)/100)</f>
        <v>0</v>
      </c>
      <c r="AJ56" s="159" t="s">
        <v>25</v>
      </c>
      <c r="AK56" s="151">
        <f ca="1">INT((AO56-INT(AO56/100)*100)/10)</f>
        <v>2</v>
      </c>
      <c r="AL56" s="159"/>
      <c r="AM56" s="151">
        <f ca="1">AO56-INT(AO56/10)*10</f>
        <v>4</v>
      </c>
      <c r="AN56" s="14"/>
      <c r="AO56" s="11">
        <f ca="1">(AI54*100+AK54*10+AM54)*AM55</f>
        <v>24</v>
      </c>
      <c r="AP56" s="13"/>
    </row>
    <row r="57" spans="1:42" ht="27.95" customHeight="1">
      <c r="D57" s="15" t="str">
        <f ca="1">IF(N57&lt;1000,"",INT(N57/1000))</f>
        <v/>
      </c>
      <c r="E57" s="15"/>
      <c r="F57" s="25">
        <f ca="1">INT((N57-INT(N57/1000)*1000)/100)</f>
        <v>0</v>
      </c>
      <c r="G57" s="25"/>
      <c r="H57" s="25">
        <f ca="1">INT((N57-INT(N57/100)*100)/10)</f>
        <v>0</v>
      </c>
      <c r="I57" s="25"/>
      <c r="J57" s="25">
        <f ca="1">N57-INT(N57/10)*10</f>
        <v>0</v>
      </c>
      <c r="K57" s="25"/>
      <c r="L57" s="25" t="s">
        <v>17</v>
      </c>
      <c r="M57" s="43" t="e">
        <f>IF(#REF!="","",#REF!)</f>
        <v>#REF!</v>
      </c>
      <c r="N57" s="44">
        <f ca="1">(H54*100+J54*10+L54)*J55</f>
        <v>0</v>
      </c>
      <c r="O57" s="50"/>
      <c r="P57" s="50"/>
      <c r="Q57" s="50"/>
      <c r="R57" s="25" t="str">
        <f ca="1">IF(AB57&lt;1000,"",INT(AB57/1000))</f>
        <v/>
      </c>
      <c r="S57" s="25"/>
      <c r="T57" s="25">
        <f ca="1">INT((AB57-INT(AB57/1000)*1000)/100)</f>
        <v>0</v>
      </c>
      <c r="U57" s="25"/>
      <c r="V57" s="25">
        <f ca="1">INT((AB57-INT(AB57/100)*100)/10)</f>
        <v>0</v>
      </c>
      <c r="W57" s="25"/>
      <c r="X57" s="25">
        <f ca="1">AB57-INT(AB57/10)*10</f>
        <v>0</v>
      </c>
      <c r="Y57" s="25"/>
      <c r="Z57" s="25" t="s">
        <v>17</v>
      </c>
      <c r="AA57" s="16" t="e">
        <f>IF(#REF!="","",#REF!)</f>
        <v>#REF!</v>
      </c>
      <c r="AB57" s="22">
        <f ca="1">(V54*100+X54*10+Z54)*X55</f>
        <v>0</v>
      </c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42" ht="27.95" customHeight="1">
      <c r="D58" s="15" t="str">
        <f ca="1">IF(N58&lt;1000,"",INT(N58/1000))</f>
        <v/>
      </c>
      <c r="E58" s="15"/>
      <c r="F58" s="25">
        <f ca="1">INT((N58-INT(N58/1000)*1000)/100)</f>
        <v>0</v>
      </c>
      <c r="G58" s="46" t="s">
        <v>18</v>
      </c>
      <c r="H58" s="25">
        <f ca="1">INT((N58-INT(N58/100)*100)/10)</f>
        <v>0</v>
      </c>
      <c r="I58" s="45" t="str">
        <f ca="1">IF(J58="","",".")</f>
        <v>.</v>
      </c>
      <c r="J58" s="25">
        <f ca="1">INT(N58-INT(N58/10)*10)</f>
        <v>3</v>
      </c>
      <c r="K58" s="47" t="s">
        <v>18</v>
      </c>
      <c r="L58" s="25">
        <f ca="1">L56</f>
        <v>6</v>
      </c>
      <c r="M58" s="48" t="str">
        <f>IF(M30="","",M30)</f>
        <v/>
      </c>
      <c r="N58" s="49">
        <f ca="1">(H54*10+J54+L54/10)*(J55*10+L55)</f>
        <v>3.5999999999999996</v>
      </c>
      <c r="O58" s="51"/>
      <c r="P58" s="51"/>
      <c r="Q58" s="51"/>
      <c r="R58" s="25" t="str">
        <f ca="1">IF(AB58&lt;1000,"",INT(AB58/1000))</f>
        <v/>
      </c>
      <c r="S58" s="25"/>
      <c r="T58" s="25">
        <f ca="1">INT((AB58-INT(AB58/1000)*1000)/100)</f>
        <v>0</v>
      </c>
      <c r="U58" s="47" t="s">
        <v>18</v>
      </c>
      <c r="V58" s="25">
        <f ca="1">INT((AB58-INT(AB58/100)*100)/10)</f>
        <v>3</v>
      </c>
      <c r="W58" s="45" t="str">
        <f ca="1">IF(X58="","",".")</f>
        <v>.</v>
      </c>
      <c r="X58" s="25">
        <f ca="1">INT(AB58-INT(AB58/10)*10)</f>
        <v>9</v>
      </c>
      <c r="Y58" s="47" t="s">
        <v>18</v>
      </c>
      <c r="Z58" s="25">
        <f ca="1">Z56</f>
        <v>0</v>
      </c>
      <c r="AA58" s="14" t="str">
        <f>IF(AA30="","",AA30)</f>
        <v/>
      </c>
      <c r="AB58" s="11">
        <f ca="1">(V54*10+X54+Z54/10)*(X55*10+Z55)</f>
        <v>39</v>
      </c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</sheetData>
  <mergeCells count="27">
    <mergeCell ref="AK1:AL1"/>
    <mergeCell ref="M2:N2"/>
    <mergeCell ref="F5:H5"/>
    <mergeCell ref="T5:V5"/>
    <mergeCell ref="AG5:AI5"/>
    <mergeCell ref="F12:H12"/>
    <mergeCell ref="T12:V12"/>
    <mergeCell ref="AG12:AI12"/>
    <mergeCell ref="F19:H19"/>
    <mergeCell ref="T19:V19"/>
    <mergeCell ref="AG19:AI19"/>
    <mergeCell ref="F26:H26"/>
    <mergeCell ref="T26:V26"/>
    <mergeCell ref="AG26:AI26"/>
    <mergeCell ref="AK30:AL30"/>
    <mergeCell ref="F34:H34"/>
    <mergeCell ref="T34:V34"/>
    <mergeCell ref="AG34:AI34"/>
    <mergeCell ref="F55:H55"/>
    <mergeCell ref="T55:V55"/>
    <mergeCell ref="AG55:AI55"/>
    <mergeCell ref="F41:H41"/>
    <mergeCell ref="T41:V41"/>
    <mergeCell ref="AG41:AI41"/>
    <mergeCell ref="F48:H48"/>
    <mergeCell ref="T48:V48"/>
    <mergeCell ref="AG48:AI48"/>
  </mergeCells>
  <phoneticPr fontId="1"/>
  <conditionalFormatting sqref="AK44 AM44 AM51 Z44 Z51 Z58 Z37 X37 Z56 X44 Z49 L44 L58 J44 L51 J51 L37 J37 L49 L56">
    <cfRule type="cellIs" dxfId="25" priority="58" stopIfTrue="1" operator="equal">
      <formula>0</formula>
    </cfRule>
  </conditionalFormatting>
  <conditionalFormatting sqref="AM44 AM51 Z44 Z51 Z58 Z37 Z56 X44 Z49 L44 L58 L51 L37 J51 L49 L56">
    <cfRule type="cellIs" dxfId="24" priority="54" stopIfTrue="1" operator="equal">
      <formula>0</formula>
    </cfRule>
    <cfRule type="cellIs" dxfId="23" priority="55" stopIfTrue="1" operator="equal">
      <formula>0</formula>
    </cfRule>
    <cfRule type="cellIs" dxfId="22" priority="56" stopIfTrue="1" operator="equal">
      <formula>0</formula>
    </cfRule>
    <cfRule type="cellIs" dxfId="21" priority="57" stopIfTrue="1" operator="equal">
      <formula>0</formula>
    </cfRule>
  </conditionalFormatting>
  <conditionalFormatting sqref="AM37">
    <cfRule type="cellIs" dxfId="20" priority="47" stopIfTrue="1" operator="equal">
      <formula>0</formula>
    </cfRule>
  </conditionalFormatting>
  <conditionalFormatting sqref="AM37">
    <cfRule type="cellIs" dxfId="19" priority="43" stopIfTrue="1" operator="equal">
      <formula>0</formula>
    </cfRule>
    <cfRule type="cellIs" dxfId="18" priority="44" stopIfTrue="1" operator="equal">
      <formula>0</formula>
    </cfRule>
    <cfRule type="cellIs" dxfId="17" priority="45" stopIfTrue="1" operator="equal">
      <formula>0</formula>
    </cfRule>
    <cfRule type="cellIs" dxfId="16" priority="46" stopIfTrue="1" operator="equal">
      <formula>0</formula>
    </cfRule>
  </conditionalFormatting>
  <conditionalFormatting sqref="AM56">
    <cfRule type="cellIs" dxfId="15" priority="22" stopIfTrue="1" operator="equal">
      <formula>0</formula>
    </cfRule>
  </conditionalFormatting>
  <conditionalFormatting sqref="AM56">
    <cfRule type="cellIs" dxfId="14" priority="18" stopIfTrue="1" operator="equal">
      <formula>0</formula>
    </cfRule>
    <cfRule type="cellIs" dxfId="13" priority="19" stopIfTrue="1" operator="equal">
      <formula>0</formula>
    </cfRule>
    <cfRule type="cellIs" dxfId="12" priority="20" stopIfTrue="1" operator="equal">
      <formula>0</formula>
    </cfRule>
    <cfRule type="cellIs" dxfId="11" priority="21" stopIfTrue="1" operator="equal">
      <formula>0</formula>
    </cfRule>
  </conditionalFormatting>
  <conditionalFormatting sqref="AM49">
    <cfRule type="cellIs" dxfId="10" priority="17" stopIfTrue="1" operator="equal">
      <formula>0</formula>
    </cfRule>
  </conditionalFormatting>
  <conditionalFormatting sqref="AM49">
    <cfRule type="cellIs" dxfId="9" priority="13" stopIfTrue="1" operator="equal">
      <formula>0</formula>
    </cfRule>
    <cfRule type="cellIs" dxfId="8" priority="14" stopIfTrue="1" operator="equal">
      <formula>0</formula>
    </cfRule>
    <cfRule type="cellIs" dxfId="7" priority="15" stopIfTrue="1" operator="equal">
      <formula>0</formula>
    </cfRule>
    <cfRule type="cellIs" dxfId="6" priority="16" stopIfTrue="1" operator="equal">
      <formula>0</formula>
    </cfRule>
  </conditionalFormatting>
  <conditionalFormatting sqref="AM56">
    <cfRule type="cellIs" dxfId="5" priority="7" stopIfTrue="1" operator="equal">
      <formula>0</formula>
    </cfRule>
  </conditionalFormatting>
  <conditionalFormatting sqref="AM56">
    <cfRule type="cellIs" dxfId="4" priority="3" stopIfTrue="1" operator="equal">
      <formula>0</formula>
    </cfRule>
    <cfRule type="cellIs" dxfId="3" priority="4" stopIfTrue="1" operator="equal">
      <formula>0</formula>
    </cfRule>
    <cfRule type="cellIs" dxfId="2" priority="5" stopIfTrue="1" operator="equal">
      <formula>0</formula>
    </cfRule>
    <cfRule type="cellIs" dxfId="1" priority="6" stopIfTrue="1" operator="equal">
      <formula>0</formula>
    </cfRule>
  </conditionalFormatting>
  <conditionalFormatting sqref="J42 H43">
    <cfRule type="cellIs" dxfId="0" priority="2" stopIfTrue="1" operator="equal">
      <formula>0</formula>
    </cfRule>
  </conditionalFormatting>
  <pageMargins left="0.78740157480314965" right="0.19685039370078741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Q51"/>
  <sheetViews>
    <sheetView topLeftCell="A33" workbookViewId="0">
      <selection activeCell="K51" sqref="K51"/>
    </sheetView>
  </sheetViews>
  <sheetFormatPr defaultRowHeight="24.95" customHeight="1"/>
  <cols>
    <col min="1" max="1" width="9.765625E-2" style="2" customWidth="1"/>
    <col min="2" max="2" width="0.8984375" style="2" customWidth="1"/>
    <col min="3" max="3" width="2.69921875" style="2" customWidth="1"/>
    <col min="4" max="4" width="0.8984375" style="2" customWidth="1"/>
    <col min="5" max="5" width="2.69921875" style="2" customWidth="1"/>
    <col min="6" max="6" width="0.8984375" style="2" customWidth="1"/>
    <col min="7" max="7" width="2.69921875" style="2" customWidth="1"/>
    <col min="8" max="8" width="0.8984375" style="2" customWidth="1"/>
    <col min="9" max="9" width="2.69921875" style="2" customWidth="1"/>
    <col min="10" max="10" width="0.8984375" style="2" customWidth="1"/>
    <col min="11" max="11" width="2.69921875" style="2" customWidth="1"/>
    <col min="12" max="12" width="0.8984375" style="2" customWidth="1"/>
    <col min="13" max="13" width="2.69921875" style="2" customWidth="1"/>
    <col min="14" max="14" width="2.19921875" style="2" customWidth="1"/>
    <col min="15" max="16" width="0.8984375" style="2" customWidth="1"/>
    <col min="17" max="17" width="2.69921875" style="2" customWidth="1"/>
    <col min="18" max="18" width="0.8984375" style="2" customWidth="1"/>
    <col min="19" max="19" width="2.69921875" style="2" customWidth="1"/>
    <col min="20" max="20" width="0.8984375" style="2" customWidth="1"/>
    <col min="21" max="21" width="2.69921875" style="2" customWidth="1"/>
    <col min="22" max="22" width="0.8984375" style="2" customWidth="1"/>
    <col min="23" max="23" width="2.796875" style="2" customWidth="1"/>
    <col min="24" max="24" width="0.8984375" style="2" customWidth="1"/>
    <col min="25" max="25" width="2.69921875" style="2" customWidth="1"/>
    <col min="26" max="26" width="0.8984375" style="2" customWidth="1"/>
    <col min="27" max="27" width="2.69921875" style="2" customWidth="1"/>
    <col min="28" max="28" width="2.19921875" style="2" customWidth="1"/>
    <col min="29" max="30" width="0.8984375" style="2" customWidth="1"/>
    <col min="31" max="31" width="2.69921875" style="2" customWidth="1"/>
    <col min="32" max="32" width="0.8984375" style="2" customWidth="1"/>
    <col min="33" max="33" width="2.69921875" style="2" customWidth="1"/>
    <col min="34" max="34" width="0.8984375" style="2" customWidth="1"/>
    <col min="35" max="35" width="2.69921875" style="2" customWidth="1"/>
    <col min="36" max="36" width="0.8984375" style="2" customWidth="1"/>
    <col min="37" max="37" width="2.69921875" style="2" customWidth="1"/>
    <col min="38" max="38" width="0.8984375" style="2" customWidth="1"/>
    <col min="39" max="39" width="2.69921875" style="4" customWidth="1"/>
    <col min="40" max="40" width="0.8984375" style="2" customWidth="1"/>
    <col min="41" max="41" width="2.69921875" style="2" customWidth="1"/>
    <col min="42" max="42" width="3.3984375" style="2" customWidth="1"/>
    <col min="43" max="43" width="4.19921875" style="2" customWidth="1"/>
    <col min="44" max="16384" width="8.796875" style="2"/>
  </cols>
  <sheetData>
    <row r="1" spans="1:41" ht="24.95" customHeight="1">
      <c r="K1" s="3" t="s">
        <v>20</v>
      </c>
      <c r="AI1" s="5" t="s">
        <v>2</v>
      </c>
      <c r="AJ1" s="5"/>
      <c r="AK1" s="5"/>
      <c r="AL1" s="5"/>
      <c r="AM1" s="119">
        <v>1</v>
      </c>
      <c r="AN1" s="119"/>
    </row>
    <row r="2" spans="1:41" ht="24.95" customHeight="1">
      <c r="N2" s="120" t="s">
        <v>3</v>
      </c>
      <c r="O2" s="120"/>
      <c r="P2"/>
      <c r="Q2" s="52" t="s">
        <v>4</v>
      </c>
      <c r="R2" s="52"/>
      <c r="S2" s="6" t="s">
        <v>0</v>
      </c>
      <c r="T2" s="6"/>
      <c r="U2" s="5"/>
      <c r="V2" s="5"/>
      <c r="W2" s="5"/>
      <c r="X2" s="5"/>
      <c r="Y2" s="18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24.95" customHeight="1">
      <c r="E3" s="8"/>
      <c r="F3" s="8"/>
      <c r="G3" s="9"/>
      <c r="H3" s="9"/>
    </row>
    <row r="4" spans="1:41" ht="31.5" customHeight="1">
      <c r="E4" s="69" t="s">
        <v>10</v>
      </c>
      <c r="F4" s="70"/>
      <c r="G4" s="70"/>
      <c r="H4" s="70"/>
      <c r="I4" s="71">
        <f ca="1">INT(RAND()*8+2)</f>
        <v>5</v>
      </c>
      <c r="J4" s="71" t="s">
        <v>21</v>
      </c>
      <c r="K4" s="71">
        <f ca="1">INT(RAND()*8+2)</f>
        <v>6</v>
      </c>
      <c r="L4" s="71" t="s">
        <v>5</v>
      </c>
      <c r="M4" s="71">
        <f ca="1">INT(RAND()*8+2)</f>
        <v>9</v>
      </c>
      <c r="N4" s="69"/>
      <c r="O4" s="69"/>
      <c r="P4" s="69"/>
      <c r="Q4" s="69"/>
      <c r="R4" s="69"/>
      <c r="S4" s="69" t="s">
        <v>11</v>
      </c>
      <c r="T4" s="70"/>
      <c r="U4" s="70"/>
      <c r="V4" s="70"/>
      <c r="W4" s="71">
        <v>0</v>
      </c>
      <c r="X4" s="71" t="s">
        <v>21</v>
      </c>
      <c r="Y4" s="71">
        <f ca="1">INT(RAND()*8+2)</f>
        <v>9</v>
      </c>
      <c r="Z4" s="71" t="s">
        <v>5</v>
      </c>
      <c r="AA4" s="71">
        <f ca="1">INT(RAND()*8+2)</f>
        <v>4</v>
      </c>
      <c r="AB4" s="69"/>
      <c r="AC4" s="69"/>
      <c r="AD4" s="69"/>
      <c r="AE4" s="69"/>
      <c r="AF4" s="69"/>
      <c r="AG4" s="70" t="s">
        <v>12</v>
      </c>
      <c r="AH4" s="70"/>
      <c r="AI4" s="70"/>
      <c r="AJ4" s="70"/>
      <c r="AK4" s="71">
        <f ca="1">INT(RAND()*8+2)</f>
        <v>4</v>
      </c>
      <c r="AL4" s="71" t="s">
        <v>5</v>
      </c>
      <c r="AM4" s="71">
        <f ca="1">INT(RAND()*8+2)</f>
        <v>9</v>
      </c>
      <c r="AN4" s="71" t="s">
        <v>21</v>
      </c>
      <c r="AO4" s="71">
        <f ca="1">INT(RAND()*8+2)</f>
        <v>2</v>
      </c>
    </row>
    <row r="5" spans="1:41" ht="31.5" customHeight="1" thickBot="1">
      <c r="E5" s="72"/>
      <c r="F5" s="73"/>
      <c r="G5" s="74" t="s">
        <v>22</v>
      </c>
      <c r="H5" s="74"/>
      <c r="I5" s="74">
        <f ca="1">INT(RAND()*8+2)</f>
        <v>2</v>
      </c>
      <c r="J5" s="74"/>
      <c r="K5" s="74">
        <f ca="1">INT(RAND()*8+2)</f>
        <v>5</v>
      </c>
      <c r="L5" s="74" t="s">
        <v>21</v>
      </c>
      <c r="M5" s="74">
        <f ca="1">INT(RAND()*(9-2)+2)</f>
        <v>4</v>
      </c>
      <c r="N5" s="70"/>
      <c r="O5" s="69"/>
      <c r="P5" s="75"/>
      <c r="Q5" s="75"/>
      <c r="R5" s="75"/>
      <c r="S5" s="72"/>
      <c r="T5" s="73"/>
      <c r="U5" s="74" t="s">
        <v>22</v>
      </c>
      <c r="V5" s="74"/>
      <c r="W5" s="74">
        <f ca="1">INT(RAND()*8+2)</f>
        <v>8</v>
      </c>
      <c r="X5" s="74"/>
      <c r="Y5" s="74">
        <f ca="1">INT(RAND()*8+2)</f>
        <v>5</v>
      </c>
      <c r="Z5" s="74" t="s">
        <v>21</v>
      </c>
      <c r="AA5" s="74">
        <f ca="1">INT(RAND()*(9-2)+2)</f>
        <v>3</v>
      </c>
      <c r="AB5" s="70"/>
      <c r="AC5" s="69"/>
      <c r="AD5" s="75"/>
      <c r="AE5" s="75"/>
      <c r="AF5" s="75"/>
      <c r="AG5" s="72"/>
      <c r="AH5" s="73"/>
      <c r="AI5" s="74" t="s">
        <v>22</v>
      </c>
      <c r="AJ5" s="74"/>
      <c r="AK5" s="74">
        <f ca="1">INT(RAND()*8+2)</f>
        <v>4</v>
      </c>
      <c r="AL5" s="74"/>
      <c r="AM5" s="74">
        <f ca="1">INT(RAND()*8+2)</f>
        <v>4</v>
      </c>
      <c r="AN5" s="74" t="s">
        <v>21</v>
      </c>
      <c r="AO5" s="74">
        <f ca="1">INT(RAND()*(9-2)+2)</f>
        <v>3</v>
      </c>
    </row>
    <row r="6" spans="1:41" ht="31.5" customHeight="1">
      <c r="B6" s="59"/>
      <c r="C6" s="66"/>
      <c r="D6" s="37"/>
      <c r="E6" s="76"/>
      <c r="F6" s="77"/>
      <c r="G6" s="76"/>
      <c r="H6" s="78"/>
      <c r="I6" s="76"/>
      <c r="J6" s="78"/>
      <c r="K6" s="79"/>
      <c r="L6" s="80"/>
      <c r="M6" s="79"/>
      <c r="N6" s="81"/>
      <c r="O6" s="82"/>
      <c r="P6" s="75"/>
      <c r="Q6" s="83"/>
      <c r="R6" s="75"/>
      <c r="S6" s="76"/>
      <c r="T6" s="78"/>
      <c r="U6" s="76"/>
      <c r="V6" s="78"/>
      <c r="W6" s="76"/>
      <c r="X6" s="78"/>
      <c r="Y6" s="79"/>
      <c r="Z6" s="80"/>
      <c r="AA6" s="79"/>
      <c r="AB6" s="81"/>
      <c r="AC6" s="82"/>
      <c r="AD6" s="75"/>
      <c r="AE6" s="83"/>
      <c r="AF6" s="84"/>
      <c r="AG6" s="76"/>
      <c r="AH6" s="78"/>
      <c r="AI6" s="76"/>
      <c r="AJ6" s="78"/>
      <c r="AK6" s="76"/>
      <c r="AL6" s="78"/>
      <c r="AM6" s="79"/>
      <c r="AN6" s="85"/>
      <c r="AO6" s="79"/>
    </row>
    <row r="7" spans="1:41" ht="31.5" customHeight="1">
      <c r="B7" s="37"/>
      <c r="C7" s="62"/>
      <c r="D7" s="36"/>
      <c r="E7" s="86"/>
      <c r="F7" s="87"/>
      <c r="G7" s="86"/>
      <c r="H7" s="87"/>
      <c r="I7" s="86"/>
      <c r="J7" s="87"/>
      <c r="K7" s="88"/>
      <c r="L7" s="71"/>
      <c r="M7" s="89"/>
      <c r="N7" s="81"/>
      <c r="O7" s="82"/>
      <c r="P7" s="90"/>
      <c r="Q7" s="91"/>
      <c r="R7" s="92"/>
      <c r="S7" s="93"/>
      <c r="T7" s="87"/>
      <c r="U7" s="86"/>
      <c r="V7" s="87"/>
      <c r="W7" s="86"/>
      <c r="X7" s="87"/>
      <c r="Y7" s="88"/>
      <c r="Z7" s="71"/>
      <c r="AA7" s="88"/>
      <c r="AB7" s="81"/>
      <c r="AC7" s="82"/>
      <c r="AD7" s="90"/>
      <c r="AE7" s="91"/>
      <c r="AF7" s="90"/>
      <c r="AG7" s="76"/>
      <c r="AH7" s="78"/>
      <c r="AI7" s="86"/>
      <c r="AJ7" s="87"/>
      <c r="AK7" s="86"/>
      <c r="AL7" s="87"/>
      <c r="AM7" s="88"/>
      <c r="AN7" s="71"/>
      <c r="AO7" s="88"/>
    </row>
    <row r="8" spans="1:41" ht="31.5" customHeight="1" thickBot="1">
      <c r="B8" s="65"/>
      <c r="C8" s="60"/>
      <c r="D8" s="38"/>
      <c r="E8" s="94"/>
      <c r="F8" s="95"/>
      <c r="G8" s="94"/>
      <c r="H8" s="95"/>
      <c r="I8" s="94"/>
      <c r="J8" s="95"/>
      <c r="K8" s="96"/>
      <c r="L8" s="97"/>
      <c r="M8" s="96"/>
      <c r="N8" s="81"/>
      <c r="O8" s="82"/>
      <c r="P8" s="98"/>
      <c r="Q8" s="99"/>
      <c r="R8" s="100"/>
      <c r="S8" s="94"/>
      <c r="T8" s="95"/>
      <c r="U8" s="94"/>
      <c r="V8" s="95"/>
      <c r="W8" s="94"/>
      <c r="X8" s="95"/>
      <c r="Y8" s="96"/>
      <c r="Z8" s="97"/>
      <c r="AA8" s="96"/>
      <c r="AB8" s="81"/>
      <c r="AC8" s="82"/>
      <c r="AD8" s="98"/>
      <c r="AE8" s="99"/>
      <c r="AF8" s="101"/>
      <c r="AG8" s="94"/>
      <c r="AH8" s="95"/>
      <c r="AI8" s="94"/>
      <c r="AJ8" s="95"/>
      <c r="AK8" s="94"/>
      <c r="AL8" s="95"/>
      <c r="AM8" s="96"/>
      <c r="AN8" s="97"/>
      <c r="AO8" s="96"/>
    </row>
    <row r="9" spans="1:41" ht="31.5" customHeight="1">
      <c r="B9" s="37"/>
      <c r="C9" s="62"/>
      <c r="D9" s="37"/>
      <c r="E9" s="76"/>
      <c r="F9" s="78"/>
      <c r="G9" s="76"/>
      <c r="H9" s="78"/>
      <c r="I9" s="76"/>
      <c r="J9" s="78"/>
      <c r="K9" s="79"/>
      <c r="L9" s="80"/>
      <c r="M9" s="79"/>
      <c r="N9" s="81"/>
      <c r="O9" s="82"/>
      <c r="P9" s="102"/>
      <c r="Q9" s="103"/>
      <c r="R9" s="84"/>
      <c r="S9" s="76"/>
      <c r="T9" s="78"/>
      <c r="U9" s="76"/>
      <c r="V9" s="78"/>
      <c r="W9" s="76"/>
      <c r="X9" s="78"/>
      <c r="Y9" s="79"/>
      <c r="Z9" s="80"/>
      <c r="AA9" s="79"/>
      <c r="AB9" s="81"/>
      <c r="AC9" s="82"/>
      <c r="AD9" s="102"/>
      <c r="AE9" s="103"/>
      <c r="AF9" s="75"/>
      <c r="AG9" s="76"/>
      <c r="AH9" s="78"/>
      <c r="AI9" s="76"/>
      <c r="AJ9" s="78"/>
      <c r="AK9" s="76"/>
      <c r="AL9" s="78"/>
      <c r="AM9" s="79"/>
      <c r="AN9" s="80"/>
      <c r="AO9" s="79"/>
    </row>
    <row r="10" spans="1:41" ht="24.95" customHeight="1">
      <c r="E10" s="104"/>
      <c r="F10" s="104"/>
      <c r="G10" s="104"/>
      <c r="H10" s="104"/>
      <c r="I10" s="104"/>
      <c r="J10" s="104"/>
      <c r="K10" s="81"/>
      <c r="L10" s="81"/>
      <c r="M10" s="81"/>
      <c r="N10" s="81"/>
      <c r="O10" s="69"/>
      <c r="P10" s="69"/>
      <c r="Q10" s="69"/>
      <c r="R10" s="70"/>
      <c r="S10" s="104"/>
      <c r="T10" s="104"/>
      <c r="U10" s="104"/>
      <c r="V10" s="104"/>
      <c r="W10" s="104"/>
      <c r="X10" s="104"/>
      <c r="Y10" s="81"/>
      <c r="Z10" s="81"/>
      <c r="AA10" s="81"/>
      <c r="AB10" s="81"/>
      <c r="AC10" s="69"/>
      <c r="AD10" s="69"/>
      <c r="AE10" s="69"/>
      <c r="AF10" s="69"/>
      <c r="AG10" s="69"/>
      <c r="AH10" s="104"/>
      <c r="AI10" s="104"/>
      <c r="AJ10" s="104"/>
      <c r="AK10" s="104"/>
      <c r="AL10" s="104"/>
      <c r="AM10" s="81"/>
      <c r="AN10" s="81"/>
      <c r="AO10" s="81"/>
    </row>
    <row r="11" spans="1:41" ht="24.95" customHeight="1">
      <c r="E11" s="104"/>
      <c r="F11" s="104"/>
      <c r="G11" s="104"/>
      <c r="H11" s="104"/>
      <c r="I11" s="104"/>
      <c r="J11" s="104"/>
      <c r="K11" s="81"/>
      <c r="L11" s="81"/>
      <c r="M11" s="81"/>
      <c r="N11" s="81"/>
      <c r="O11" s="69"/>
      <c r="P11" s="69"/>
      <c r="Q11" s="69"/>
      <c r="R11" s="70"/>
      <c r="S11" s="104"/>
      <c r="T11" s="104"/>
      <c r="U11" s="104"/>
      <c r="V11" s="104"/>
      <c r="W11" s="104"/>
      <c r="X11" s="104"/>
      <c r="Y11" s="81"/>
      <c r="Z11" s="81"/>
      <c r="AA11" s="81"/>
      <c r="AB11" s="81"/>
      <c r="AC11" s="69"/>
      <c r="AD11" s="69"/>
      <c r="AE11" s="69"/>
      <c r="AF11" s="69"/>
      <c r="AG11" s="69"/>
      <c r="AH11" s="104"/>
      <c r="AI11" s="104"/>
      <c r="AJ11" s="104"/>
      <c r="AK11" s="104"/>
      <c r="AL11" s="104"/>
      <c r="AM11" s="81"/>
      <c r="AN11" s="81"/>
      <c r="AO11" s="81"/>
    </row>
    <row r="12" spans="1:41" ht="24.95" customHeight="1">
      <c r="E12" s="105"/>
      <c r="F12" s="105"/>
      <c r="G12" s="69"/>
      <c r="H12" s="69"/>
      <c r="I12" s="70"/>
      <c r="J12" s="70"/>
      <c r="K12" s="70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</row>
    <row r="13" spans="1:41" ht="31.5" customHeight="1">
      <c r="C13" s="17"/>
      <c r="D13" s="17"/>
      <c r="E13" s="69" t="s">
        <v>13</v>
      </c>
      <c r="F13" s="69"/>
      <c r="G13" s="69"/>
      <c r="H13" s="69"/>
      <c r="I13" s="71">
        <f ca="1">INT(RAND()*8+2)</f>
        <v>6</v>
      </c>
      <c r="J13" s="69"/>
      <c r="K13" s="71">
        <f ca="1">INT(RAND()*8+2)</f>
        <v>7</v>
      </c>
      <c r="L13" s="71" t="s">
        <v>21</v>
      </c>
      <c r="M13" s="81">
        <f ca="1">INT(RAND()*8+2)</f>
        <v>2</v>
      </c>
      <c r="N13" s="69"/>
      <c r="O13" s="69"/>
      <c r="P13" s="69"/>
      <c r="Q13" s="69"/>
      <c r="R13" s="69"/>
      <c r="S13" s="69" t="s">
        <v>14</v>
      </c>
      <c r="T13" s="69"/>
      <c r="U13" s="69"/>
      <c r="V13" s="69"/>
      <c r="W13" s="71">
        <f ca="1">INT(RAND()*8+2)</f>
        <v>9</v>
      </c>
      <c r="X13" s="81" t="s">
        <v>21</v>
      </c>
      <c r="Y13" s="81">
        <v>2</v>
      </c>
      <c r="Z13" s="81" t="s">
        <v>5</v>
      </c>
      <c r="AA13" s="81">
        <v>5</v>
      </c>
      <c r="AB13" s="69"/>
      <c r="AC13" s="69"/>
      <c r="AD13" s="69"/>
      <c r="AE13" s="69"/>
      <c r="AF13" s="69"/>
      <c r="AG13" s="69" t="s">
        <v>8</v>
      </c>
      <c r="AH13" s="69"/>
      <c r="AI13" s="69"/>
      <c r="AJ13" s="69"/>
      <c r="AK13" s="71">
        <f ca="1">INT(RAND()*8+2)</f>
        <v>9</v>
      </c>
      <c r="AL13" s="81" t="s">
        <v>21</v>
      </c>
      <c r="AM13" s="81">
        <v>7</v>
      </c>
      <c r="AN13" s="81" t="s">
        <v>5</v>
      </c>
      <c r="AO13" s="81">
        <v>5</v>
      </c>
    </row>
    <row r="14" spans="1:41" ht="31.5" customHeight="1" thickBot="1">
      <c r="B14" s="56"/>
      <c r="C14" s="56"/>
      <c r="D14" s="56"/>
      <c r="E14" s="72"/>
      <c r="F14" s="73"/>
      <c r="G14" s="74" t="s">
        <v>22</v>
      </c>
      <c r="H14" s="74"/>
      <c r="I14" s="74">
        <f ca="1">INT(RAND()*8+2)</f>
        <v>3</v>
      </c>
      <c r="J14" s="74"/>
      <c r="K14" s="74">
        <f ca="1">INT(RAND()*8+2)</f>
        <v>8</v>
      </c>
      <c r="L14" s="74" t="s">
        <v>21</v>
      </c>
      <c r="M14" s="74">
        <f ca="1">INT(RAND()*(9-2)+2)</f>
        <v>3</v>
      </c>
      <c r="N14" s="69"/>
      <c r="O14" s="69"/>
      <c r="P14" s="75"/>
      <c r="Q14" s="75"/>
      <c r="R14" s="75"/>
      <c r="S14" s="72"/>
      <c r="T14" s="73"/>
      <c r="U14" s="74" t="s">
        <v>22</v>
      </c>
      <c r="V14" s="74"/>
      <c r="W14" s="74">
        <f ca="1">INT(RAND()*8+2)</f>
        <v>3</v>
      </c>
      <c r="X14" s="74"/>
      <c r="Y14" s="74">
        <v>1</v>
      </c>
      <c r="Z14" s="74" t="s">
        <v>21</v>
      </c>
      <c r="AA14" s="74">
        <v>6</v>
      </c>
      <c r="AB14" s="69"/>
      <c r="AC14" s="69"/>
      <c r="AD14" s="75"/>
      <c r="AE14" s="75"/>
      <c r="AF14" s="75"/>
      <c r="AG14" s="72"/>
      <c r="AH14" s="73"/>
      <c r="AI14" s="74" t="s">
        <v>22</v>
      </c>
      <c r="AJ14" s="74"/>
      <c r="AK14" s="74">
        <f ca="1">INT(RAND()*8+2)</f>
        <v>9</v>
      </c>
      <c r="AL14" s="74" t="s">
        <v>21</v>
      </c>
      <c r="AM14" s="74">
        <v>5</v>
      </c>
      <c r="AN14" s="74" t="s">
        <v>5</v>
      </c>
      <c r="AO14" s="74">
        <v>6</v>
      </c>
    </row>
    <row r="15" spans="1:41" ht="31.5" customHeight="1">
      <c r="A15" s="55"/>
      <c r="B15" s="56"/>
      <c r="C15" s="62"/>
      <c r="D15" s="37"/>
      <c r="E15" s="76"/>
      <c r="F15" s="78"/>
      <c r="G15" s="76"/>
      <c r="H15" s="78"/>
      <c r="I15" s="76"/>
      <c r="J15" s="78"/>
      <c r="K15" s="79"/>
      <c r="L15" s="85"/>
      <c r="M15" s="79"/>
      <c r="N15" s="81"/>
      <c r="O15" s="88"/>
      <c r="P15" s="75"/>
      <c r="Q15" s="83"/>
      <c r="R15" s="84"/>
      <c r="S15" s="76"/>
      <c r="T15" s="78"/>
      <c r="U15" s="76"/>
      <c r="V15" s="78"/>
      <c r="W15" s="76"/>
      <c r="X15" s="78"/>
      <c r="Y15" s="79"/>
      <c r="Z15" s="85"/>
      <c r="AA15" s="79"/>
      <c r="AB15" s="104"/>
      <c r="AC15" s="88"/>
      <c r="AD15" s="75"/>
      <c r="AE15" s="83"/>
      <c r="AF15" s="84"/>
      <c r="AG15" s="76"/>
      <c r="AH15" s="78"/>
      <c r="AI15" s="76"/>
      <c r="AJ15" s="78"/>
      <c r="AK15" s="76"/>
      <c r="AL15" s="78"/>
      <c r="AM15" s="79"/>
      <c r="AN15" s="85"/>
      <c r="AO15" s="79"/>
    </row>
    <row r="16" spans="1:41" ht="31.5" customHeight="1">
      <c r="A16" s="55"/>
      <c r="B16" s="57"/>
      <c r="C16" s="66"/>
      <c r="D16" s="59"/>
      <c r="E16" s="76"/>
      <c r="F16" s="78"/>
      <c r="G16" s="86"/>
      <c r="H16" s="87"/>
      <c r="I16" s="86"/>
      <c r="J16" s="87"/>
      <c r="K16" s="88"/>
      <c r="L16" s="71"/>
      <c r="M16" s="88"/>
      <c r="N16" s="81"/>
      <c r="O16" s="88"/>
      <c r="P16" s="92"/>
      <c r="Q16" s="91"/>
      <c r="R16" s="90"/>
      <c r="S16" s="76"/>
      <c r="T16" s="78"/>
      <c r="U16" s="86"/>
      <c r="V16" s="87"/>
      <c r="W16" s="86"/>
      <c r="X16" s="87"/>
      <c r="Y16" s="88"/>
      <c r="Z16" s="71"/>
      <c r="AA16" s="88"/>
      <c r="AB16" s="104"/>
      <c r="AC16" s="81"/>
      <c r="AD16" s="90"/>
      <c r="AE16" s="91"/>
      <c r="AF16" s="90"/>
      <c r="AG16" s="76"/>
      <c r="AH16" s="78"/>
      <c r="AI16" s="86"/>
      <c r="AJ16" s="87"/>
      <c r="AK16" s="86"/>
      <c r="AL16" s="87"/>
      <c r="AM16" s="88"/>
      <c r="AN16" s="71"/>
      <c r="AO16" s="88"/>
    </row>
    <row r="17" spans="1:42" ht="31.5" customHeight="1" thickBot="1">
      <c r="A17" s="55"/>
      <c r="B17" s="61"/>
      <c r="C17" s="60"/>
      <c r="D17" s="65"/>
      <c r="E17" s="94"/>
      <c r="F17" s="95"/>
      <c r="G17" s="94"/>
      <c r="H17" s="95"/>
      <c r="I17" s="94"/>
      <c r="J17" s="95"/>
      <c r="K17" s="96"/>
      <c r="L17" s="97"/>
      <c r="M17" s="96"/>
      <c r="N17" s="81"/>
      <c r="O17" s="88"/>
      <c r="P17" s="98"/>
      <c r="Q17" s="99"/>
      <c r="R17" s="101"/>
      <c r="S17" s="94"/>
      <c r="T17" s="95"/>
      <c r="U17" s="94"/>
      <c r="V17" s="95"/>
      <c r="W17" s="94"/>
      <c r="X17" s="95"/>
      <c r="Y17" s="96"/>
      <c r="Z17" s="97"/>
      <c r="AA17" s="96"/>
      <c r="AB17" s="104"/>
      <c r="AC17" s="81"/>
      <c r="AD17" s="100"/>
      <c r="AE17" s="99"/>
      <c r="AF17" s="101"/>
      <c r="AG17" s="94"/>
      <c r="AH17" s="95"/>
      <c r="AI17" s="94"/>
      <c r="AJ17" s="95"/>
      <c r="AK17" s="94"/>
      <c r="AL17" s="95"/>
      <c r="AM17" s="96"/>
      <c r="AN17" s="97"/>
      <c r="AO17" s="96"/>
    </row>
    <row r="18" spans="1:42" ht="31.5" customHeight="1">
      <c r="A18" s="55"/>
      <c r="B18" s="63"/>
      <c r="C18" s="64"/>
      <c r="D18" s="56"/>
      <c r="E18" s="76"/>
      <c r="F18" s="78"/>
      <c r="G18" s="76"/>
      <c r="H18" s="78"/>
      <c r="I18" s="76"/>
      <c r="J18" s="78"/>
      <c r="K18" s="79"/>
      <c r="L18" s="80"/>
      <c r="M18" s="79"/>
      <c r="N18" s="81"/>
      <c r="O18" s="81"/>
      <c r="P18" s="102"/>
      <c r="Q18" s="103"/>
      <c r="R18" s="75"/>
      <c r="S18" s="76"/>
      <c r="T18" s="78"/>
      <c r="U18" s="76"/>
      <c r="V18" s="78"/>
      <c r="W18" s="76"/>
      <c r="X18" s="78"/>
      <c r="Y18" s="79"/>
      <c r="Z18" s="80"/>
      <c r="AA18" s="79"/>
      <c r="AB18" s="104"/>
      <c r="AC18" s="81"/>
      <c r="AD18" s="102"/>
      <c r="AE18" s="103"/>
      <c r="AF18" s="75"/>
      <c r="AG18" s="76"/>
      <c r="AH18" s="78"/>
      <c r="AI18" s="76"/>
      <c r="AJ18" s="78"/>
      <c r="AK18" s="76"/>
      <c r="AL18" s="78"/>
      <c r="AM18" s="79"/>
      <c r="AN18" s="80"/>
      <c r="AO18" s="79"/>
    </row>
    <row r="19" spans="1:42" ht="31.5" customHeight="1">
      <c r="A19" s="17"/>
      <c r="B19" s="17"/>
      <c r="C19" s="17"/>
      <c r="D19" s="17"/>
      <c r="E19" s="87"/>
      <c r="F19" s="87"/>
      <c r="G19" s="87"/>
      <c r="H19" s="87"/>
      <c r="I19" s="87"/>
      <c r="J19" s="87"/>
      <c r="K19" s="71"/>
      <c r="L19" s="71"/>
      <c r="M19" s="71"/>
      <c r="N19" s="81"/>
      <c r="O19" s="81"/>
      <c r="P19" s="70"/>
      <c r="Q19" s="70"/>
      <c r="R19" s="70"/>
      <c r="S19" s="87"/>
      <c r="T19" s="87"/>
      <c r="U19" s="87"/>
      <c r="V19" s="87"/>
      <c r="W19" s="87"/>
      <c r="X19" s="87"/>
      <c r="Y19" s="71"/>
      <c r="Z19" s="71"/>
      <c r="AA19" s="71"/>
      <c r="AB19" s="104"/>
      <c r="AC19" s="81"/>
      <c r="AD19" s="70"/>
      <c r="AE19" s="70"/>
      <c r="AF19" s="70"/>
      <c r="AG19" s="87"/>
      <c r="AH19" s="87"/>
      <c r="AI19" s="87"/>
      <c r="AJ19" s="87"/>
      <c r="AK19" s="87"/>
      <c r="AL19" s="87"/>
      <c r="AM19" s="71"/>
      <c r="AN19" s="71"/>
      <c r="AO19" s="71"/>
    </row>
    <row r="20" spans="1:42" ht="27.95" customHeight="1">
      <c r="E20" s="104"/>
      <c r="F20" s="104"/>
      <c r="G20" s="104"/>
      <c r="H20" s="104"/>
      <c r="I20" s="104"/>
      <c r="J20" s="104"/>
      <c r="K20" s="81"/>
      <c r="L20" s="81"/>
      <c r="M20" s="81"/>
      <c r="N20" s="81"/>
      <c r="O20" s="81"/>
      <c r="P20" s="81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81"/>
      <c r="AD20" s="81"/>
      <c r="AE20" s="81"/>
      <c r="AF20" s="81"/>
      <c r="AG20" s="81"/>
      <c r="AH20" s="81"/>
      <c r="AI20" s="81"/>
      <c r="AJ20" s="81"/>
      <c r="AK20" s="104"/>
      <c r="AL20" s="104"/>
      <c r="AM20" s="104"/>
      <c r="AN20" s="104"/>
      <c r="AO20" s="104"/>
    </row>
    <row r="21" spans="1:42" ht="31.5" customHeight="1">
      <c r="E21" s="69" t="s">
        <v>6</v>
      </c>
      <c r="F21" s="69"/>
      <c r="G21" s="69"/>
      <c r="H21" s="69"/>
      <c r="I21" s="81">
        <f ca="1">INT(RAND()*8+2)</f>
        <v>2</v>
      </c>
      <c r="J21" s="69"/>
      <c r="K21" s="81">
        <f ca="1">INT(RAND()*8+2)</f>
        <v>3</v>
      </c>
      <c r="L21" s="81" t="s">
        <v>21</v>
      </c>
      <c r="M21" s="81">
        <v>5</v>
      </c>
      <c r="N21" s="69"/>
      <c r="O21" s="69"/>
      <c r="P21" s="69"/>
      <c r="Q21" s="69"/>
      <c r="R21" s="69"/>
      <c r="S21" s="69" t="s">
        <v>15</v>
      </c>
      <c r="T21" s="69"/>
      <c r="U21" s="69"/>
      <c r="V21" s="69"/>
      <c r="W21" s="81">
        <f ca="1">INT(RAND()*8+2)</f>
        <v>5</v>
      </c>
      <c r="X21" s="69"/>
      <c r="Y21" s="81">
        <f ca="1">INT(RAND()*8+2)</f>
        <v>5</v>
      </c>
      <c r="Z21" s="81" t="s">
        <v>5</v>
      </c>
      <c r="AA21" s="81">
        <f ca="1">INT(RAND()*8+2)</f>
        <v>6</v>
      </c>
      <c r="AB21" s="69"/>
      <c r="AC21" s="69"/>
      <c r="AD21" s="69"/>
      <c r="AE21" s="69"/>
      <c r="AF21" s="69"/>
      <c r="AG21" s="69" t="s">
        <v>16</v>
      </c>
      <c r="AH21" s="69"/>
      <c r="AI21" s="69"/>
      <c r="AJ21" s="69"/>
      <c r="AK21" s="71">
        <f ca="1">INT(RAND()*8+2)</f>
        <v>3</v>
      </c>
      <c r="AL21" s="69"/>
      <c r="AM21" s="81">
        <v>0</v>
      </c>
      <c r="AN21" s="81" t="s">
        <v>21</v>
      </c>
      <c r="AO21" s="81">
        <f ca="1">INT(RAND()*8+2)</f>
        <v>8</v>
      </c>
    </row>
    <row r="22" spans="1:42" ht="31.5" customHeight="1" thickBot="1">
      <c r="B22" s="56"/>
      <c r="C22" s="56"/>
      <c r="D22" s="56"/>
      <c r="E22" s="72"/>
      <c r="F22" s="73"/>
      <c r="G22" s="74" t="s">
        <v>22</v>
      </c>
      <c r="H22" s="74"/>
      <c r="I22" s="74">
        <f ca="1">INT(RAND()*8+2)</f>
        <v>4</v>
      </c>
      <c r="J22" s="74"/>
      <c r="K22" s="74">
        <v>0</v>
      </c>
      <c r="L22" s="74" t="s">
        <v>21</v>
      </c>
      <c r="M22" s="74">
        <v>8</v>
      </c>
      <c r="N22" s="69"/>
      <c r="O22" s="69"/>
      <c r="P22" s="75"/>
      <c r="Q22" s="75"/>
      <c r="R22" s="75"/>
      <c r="S22" s="72"/>
      <c r="T22" s="73"/>
      <c r="U22" s="74" t="s">
        <v>22</v>
      </c>
      <c r="V22" s="74"/>
      <c r="W22" s="74">
        <f ca="1">INT(RAND()*8+2)</f>
        <v>6</v>
      </c>
      <c r="X22" s="74"/>
      <c r="Y22" s="74">
        <v>0</v>
      </c>
      <c r="Z22" s="74" t="s">
        <v>21</v>
      </c>
      <c r="AA22" s="74">
        <f ca="1">INT(RAND()*(9-2)+2)</f>
        <v>5</v>
      </c>
      <c r="AB22" s="69"/>
      <c r="AC22" s="69"/>
      <c r="AD22" s="75"/>
      <c r="AE22" s="75"/>
      <c r="AF22" s="75"/>
      <c r="AG22" s="72"/>
      <c r="AH22" s="73"/>
      <c r="AI22" s="74" t="s">
        <v>22</v>
      </c>
      <c r="AJ22" s="74"/>
      <c r="AK22" s="74">
        <v>3</v>
      </c>
      <c r="AL22" s="74" t="s">
        <v>21</v>
      </c>
      <c r="AM22" s="74">
        <v>1</v>
      </c>
      <c r="AN22" s="74"/>
      <c r="AO22" s="74">
        <v>4</v>
      </c>
    </row>
    <row r="23" spans="1:42" ht="31.5" customHeight="1">
      <c r="A23" s="55"/>
      <c r="B23" s="56"/>
      <c r="C23" s="62"/>
      <c r="D23" s="37"/>
      <c r="E23" s="33"/>
      <c r="F23" s="30"/>
      <c r="G23" s="33"/>
      <c r="H23" s="30"/>
      <c r="I23" s="33"/>
      <c r="J23" s="30"/>
      <c r="K23" s="32"/>
      <c r="L23" s="68"/>
      <c r="M23" s="32"/>
      <c r="N23" s="19"/>
      <c r="O23" s="54"/>
      <c r="P23" s="56"/>
      <c r="Q23" s="62"/>
      <c r="R23" s="37"/>
      <c r="S23" s="33"/>
      <c r="T23" s="30"/>
      <c r="U23" s="33"/>
      <c r="V23" s="30"/>
      <c r="W23" s="33"/>
      <c r="X23" s="30"/>
      <c r="Y23" s="32"/>
      <c r="Z23" s="68"/>
      <c r="AA23" s="32"/>
      <c r="AB23" s="12"/>
      <c r="AC23" s="54"/>
      <c r="AD23" s="56"/>
      <c r="AE23" s="62"/>
      <c r="AF23" s="37"/>
      <c r="AG23" s="33"/>
      <c r="AH23" s="30"/>
      <c r="AI23" s="33"/>
      <c r="AJ23" s="30"/>
      <c r="AK23" s="33"/>
      <c r="AL23" s="30"/>
      <c r="AM23" s="32"/>
      <c r="AN23" s="68"/>
      <c r="AO23" s="32"/>
    </row>
    <row r="24" spans="1:42" ht="31.5" customHeight="1">
      <c r="A24" s="55"/>
      <c r="B24" s="57"/>
      <c r="C24" s="66"/>
      <c r="D24" s="59"/>
      <c r="E24" s="33"/>
      <c r="F24" s="30"/>
      <c r="G24" s="34"/>
      <c r="H24" s="35"/>
      <c r="I24" s="34"/>
      <c r="J24" s="35"/>
      <c r="K24" s="54"/>
      <c r="L24" s="24"/>
      <c r="M24" s="54"/>
      <c r="N24" s="19"/>
      <c r="O24" s="54"/>
      <c r="P24" s="57"/>
      <c r="Q24" s="66"/>
      <c r="R24" s="59"/>
      <c r="S24" s="33"/>
      <c r="T24" s="30"/>
      <c r="U24" s="34"/>
      <c r="V24" s="35"/>
      <c r="W24" s="34"/>
      <c r="X24" s="35"/>
      <c r="Y24" s="54"/>
      <c r="Z24" s="24"/>
      <c r="AA24" s="54"/>
      <c r="AB24" s="12"/>
      <c r="AC24" s="54"/>
      <c r="AD24" s="57"/>
      <c r="AE24" s="66"/>
      <c r="AF24" s="59"/>
      <c r="AG24" s="33"/>
      <c r="AH24" s="30"/>
      <c r="AI24" s="34"/>
      <c r="AJ24" s="35"/>
      <c r="AK24" s="34"/>
      <c r="AL24" s="35"/>
      <c r="AM24" s="54"/>
      <c r="AN24" s="24"/>
      <c r="AO24" s="54"/>
    </row>
    <row r="25" spans="1:42" ht="31.5" customHeight="1" thickBot="1">
      <c r="A25" s="55"/>
      <c r="B25" s="61"/>
      <c r="C25" s="60"/>
      <c r="D25" s="65"/>
      <c r="E25" s="39"/>
      <c r="F25" s="40"/>
      <c r="G25" s="39"/>
      <c r="H25" s="40"/>
      <c r="I25" s="39"/>
      <c r="J25" s="40"/>
      <c r="K25" s="41"/>
      <c r="L25" s="42"/>
      <c r="M25" s="41"/>
      <c r="N25" s="19"/>
      <c r="O25" s="54"/>
      <c r="P25" s="61"/>
      <c r="Q25" s="60"/>
      <c r="R25" s="65"/>
      <c r="S25" s="39"/>
      <c r="T25" s="40"/>
      <c r="U25" s="39"/>
      <c r="V25" s="40"/>
      <c r="W25" s="39"/>
      <c r="X25" s="40"/>
      <c r="Y25" s="41"/>
      <c r="Z25" s="42"/>
      <c r="AA25" s="41"/>
      <c r="AB25" s="12"/>
      <c r="AC25" s="54"/>
      <c r="AD25" s="61"/>
      <c r="AE25" s="60"/>
      <c r="AF25" s="65"/>
      <c r="AG25" s="39"/>
      <c r="AH25" s="40"/>
      <c r="AI25" s="39"/>
      <c r="AJ25" s="40"/>
      <c r="AK25" s="39"/>
      <c r="AL25" s="40"/>
      <c r="AM25" s="41"/>
      <c r="AN25" s="42"/>
      <c r="AO25" s="41"/>
    </row>
    <row r="26" spans="1:42" ht="31.5" customHeight="1">
      <c r="A26" s="55"/>
      <c r="B26" s="67"/>
      <c r="C26" s="64"/>
      <c r="D26" s="56"/>
      <c r="E26" s="33"/>
      <c r="F26" s="30"/>
      <c r="G26" s="33"/>
      <c r="H26" s="30"/>
      <c r="I26" s="33"/>
      <c r="J26" s="30"/>
      <c r="K26" s="32"/>
      <c r="L26" s="31"/>
      <c r="M26" s="32"/>
      <c r="N26" s="19"/>
      <c r="O26" s="19"/>
      <c r="P26" s="63"/>
      <c r="Q26" s="64"/>
      <c r="R26" s="56"/>
      <c r="S26" s="33"/>
      <c r="T26" s="30"/>
      <c r="U26" s="33"/>
      <c r="V26" s="30"/>
      <c r="W26" s="33"/>
      <c r="X26" s="30"/>
      <c r="Y26" s="32"/>
      <c r="Z26" s="31"/>
      <c r="AA26" s="32"/>
      <c r="AB26" s="12"/>
      <c r="AC26" s="19"/>
      <c r="AD26" s="63"/>
      <c r="AE26" s="64"/>
      <c r="AF26" s="56"/>
      <c r="AG26" s="33"/>
      <c r="AH26" s="30"/>
      <c r="AI26" s="33"/>
      <c r="AJ26" s="30"/>
      <c r="AK26" s="33"/>
      <c r="AL26" s="30"/>
      <c r="AM26" s="32"/>
      <c r="AN26" s="31"/>
      <c r="AO26" s="32"/>
    </row>
    <row r="27" spans="1:42" ht="27.95" customHeight="1">
      <c r="E27" s="12"/>
      <c r="F27" s="12"/>
      <c r="G27" s="35"/>
      <c r="H27" s="35"/>
      <c r="I27" s="35"/>
      <c r="J27" s="35"/>
      <c r="K27" s="24"/>
      <c r="L27" s="24"/>
      <c r="M27" s="24"/>
      <c r="N27" s="24"/>
      <c r="O27" s="24"/>
      <c r="P27" s="24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24"/>
      <c r="AD27" s="24"/>
      <c r="AE27" s="24"/>
      <c r="AF27" s="24"/>
      <c r="AG27" s="24"/>
      <c r="AH27" s="24"/>
      <c r="AI27" s="24"/>
      <c r="AJ27" s="24"/>
      <c r="AK27" s="35"/>
      <c r="AL27" s="35"/>
      <c r="AM27" s="35"/>
      <c r="AN27" s="35"/>
      <c r="AO27" s="35"/>
      <c r="AP27" s="17"/>
    </row>
    <row r="28" spans="1:42" ht="24.95" customHeight="1">
      <c r="K28" s="3" t="str">
        <f>IF(K1="","",K1)</f>
        <v>小数のかけ算④</v>
      </c>
      <c r="AI28" s="5" t="str">
        <f>IF(AI1="","",AI1)</f>
        <v>№</v>
      </c>
      <c r="AJ28" s="5"/>
      <c r="AK28" s="5"/>
      <c r="AL28" s="5"/>
      <c r="AM28" s="119">
        <f>IF(AM1="","",AM1)</f>
        <v>1</v>
      </c>
      <c r="AN28" s="119"/>
    </row>
    <row r="29" spans="1:42" ht="24.95" customHeight="1">
      <c r="L29" s="10" t="s">
        <v>1</v>
      </c>
      <c r="M29" s="9"/>
      <c r="N29" s="9"/>
      <c r="U29" s="6" t="str">
        <f>IF(S2="","",S2)</f>
        <v>名前</v>
      </c>
      <c r="V29" s="6"/>
      <c r="W29" s="5"/>
      <c r="X29" s="5"/>
      <c r="Y29" s="5"/>
      <c r="Z29" s="5" t="str">
        <f>IF(Y2="","",Y2)</f>
        <v/>
      </c>
      <c r="AA29" s="5"/>
      <c r="AB29" s="5"/>
      <c r="AC29" s="5"/>
      <c r="AD29" s="5"/>
      <c r="AE29" s="5"/>
      <c r="AF29" s="5"/>
      <c r="AG29" s="7"/>
      <c r="AH29" s="7"/>
      <c r="AI29" s="5"/>
      <c r="AJ29" s="5"/>
      <c r="AK29" s="5"/>
      <c r="AL29" s="5"/>
      <c r="AM29" s="5"/>
      <c r="AN29" s="5"/>
    </row>
    <row r="30" spans="1:42" ht="27.95" customHeight="1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2" ht="31.5" customHeight="1">
      <c r="C31" s="26"/>
      <c r="D31" s="26"/>
      <c r="E31" s="106" t="s">
        <v>10</v>
      </c>
      <c r="F31" s="106"/>
      <c r="G31" s="106"/>
      <c r="H31" s="106"/>
      <c r="I31" s="27">
        <f ca="1">I4</f>
        <v>5</v>
      </c>
      <c r="J31" s="26" t="str">
        <f>J4</f>
        <v>.</v>
      </c>
      <c r="K31" s="20">
        <f t="shared" ref="I31:M32" ca="1" si="0">K4</f>
        <v>6</v>
      </c>
      <c r="L31" s="23" t="str">
        <f t="shared" si="0"/>
        <v>　</v>
      </c>
      <c r="M31" s="20">
        <f t="shared" ca="1" si="0"/>
        <v>9</v>
      </c>
      <c r="N31" s="26"/>
      <c r="O31" s="26"/>
      <c r="P31" s="26"/>
      <c r="Q31" s="26"/>
      <c r="R31" s="26"/>
      <c r="S31" s="106" t="s">
        <v>11</v>
      </c>
      <c r="T31" s="106"/>
      <c r="U31" s="106"/>
      <c r="V31" s="106"/>
      <c r="W31" s="27">
        <f>W4</f>
        <v>0</v>
      </c>
      <c r="X31" s="26" t="str">
        <f>X4</f>
        <v>.</v>
      </c>
      <c r="Y31" s="20">
        <f t="shared" ref="Y31:AA32" ca="1" si="1">Y4</f>
        <v>9</v>
      </c>
      <c r="Z31" s="23" t="str">
        <f t="shared" si="1"/>
        <v>　</v>
      </c>
      <c r="AA31" s="20">
        <f t="shared" ca="1" si="1"/>
        <v>4</v>
      </c>
      <c r="AB31" s="26"/>
      <c r="AC31" s="26"/>
      <c r="AD31" s="26"/>
      <c r="AE31" s="26"/>
      <c r="AF31" s="26"/>
      <c r="AG31" s="106" t="s">
        <v>12</v>
      </c>
      <c r="AH31" s="106"/>
      <c r="AI31" s="106"/>
      <c r="AJ31" s="106"/>
      <c r="AK31" s="20">
        <f t="shared" ref="AK31:AO32" ca="1" si="2">AK4</f>
        <v>4</v>
      </c>
      <c r="AL31" s="20" t="str">
        <f t="shared" si="2"/>
        <v>　</v>
      </c>
      <c r="AM31" s="20">
        <f t="shared" ca="1" si="2"/>
        <v>9</v>
      </c>
      <c r="AN31" s="20" t="str">
        <f t="shared" si="2"/>
        <v>.</v>
      </c>
      <c r="AO31" s="20">
        <f t="shared" ca="1" si="2"/>
        <v>2</v>
      </c>
    </row>
    <row r="32" spans="1:42" ht="31.5" customHeight="1">
      <c r="C32" s="26"/>
      <c r="D32" s="26"/>
      <c r="E32" s="107"/>
      <c r="F32" s="107"/>
      <c r="G32" s="21" t="s">
        <v>22</v>
      </c>
      <c r="H32" s="21"/>
      <c r="I32" s="21">
        <f t="shared" ca="1" si="0"/>
        <v>2</v>
      </c>
      <c r="J32" s="21">
        <f t="shared" si="0"/>
        <v>0</v>
      </c>
      <c r="K32" s="21">
        <f t="shared" ca="1" si="0"/>
        <v>5</v>
      </c>
      <c r="L32" s="21" t="str">
        <f t="shared" si="0"/>
        <v>.</v>
      </c>
      <c r="M32" s="21">
        <f t="shared" ca="1" si="0"/>
        <v>4</v>
      </c>
      <c r="N32" s="26"/>
      <c r="O32" s="26"/>
      <c r="P32" s="26"/>
      <c r="Q32" s="26"/>
      <c r="R32" s="26"/>
      <c r="S32" s="107"/>
      <c r="T32" s="107"/>
      <c r="U32" s="21" t="s">
        <v>22</v>
      </c>
      <c r="V32" s="21"/>
      <c r="W32" s="21">
        <f t="shared" ref="W32" ca="1" si="3">W5</f>
        <v>8</v>
      </c>
      <c r="X32" s="53"/>
      <c r="Y32" s="21">
        <f t="shared" ca="1" si="1"/>
        <v>5</v>
      </c>
      <c r="Z32" s="21" t="str">
        <f t="shared" si="1"/>
        <v>.</v>
      </c>
      <c r="AA32" s="21">
        <f t="shared" ca="1" si="1"/>
        <v>3</v>
      </c>
      <c r="AB32" s="26"/>
      <c r="AC32" s="26"/>
      <c r="AD32" s="26"/>
      <c r="AE32" s="26"/>
      <c r="AF32" s="26"/>
      <c r="AG32" s="107"/>
      <c r="AH32" s="107"/>
      <c r="AI32" s="21" t="s">
        <v>22</v>
      </c>
      <c r="AJ32" s="21"/>
      <c r="AK32" s="21">
        <f t="shared" ca="1" si="2"/>
        <v>4</v>
      </c>
      <c r="AL32" s="53"/>
      <c r="AM32" s="21">
        <f t="shared" ca="1" si="2"/>
        <v>4</v>
      </c>
      <c r="AN32" s="20" t="str">
        <f t="shared" si="2"/>
        <v>.</v>
      </c>
      <c r="AO32" s="21">
        <f t="shared" ca="1" si="2"/>
        <v>3</v>
      </c>
    </row>
    <row r="33" spans="3:43" ht="31.5" customHeight="1">
      <c r="C33" s="26"/>
      <c r="D33" s="26"/>
      <c r="E33" s="107"/>
      <c r="F33" s="107"/>
      <c r="G33" s="108">
        <f ca="1">IF(O33&lt;1000,"",INT(O33/1000))</f>
        <v>2</v>
      </c>
      <c r="H33" s="108"/>
      <c r="I33" s="108">
        <f ca="1">INT((O33-INT(O33/1000)*1000)/100)</f>
        <v>2</v>
      </c>
      <c r="J33" s="108"/>
      <c r="K33" s="108">
        <f ca="1">INT((O33-INT(O33/100)*100)/10)</f>
        <v>7</v>
      </c>
      <c r="L33" s="29"/>
      <c r="M33" s="109">
        <f ca="1">O33-INT(O33/10)*10</f>
        <v>6</v>
      </c>
      <c r="N33" s="26"/>
      <c r="O33" s="110">
        <f ca="1">(I31*100+K31*10+M31)*M32</f>
        <v>2276</v>
      </c>
      <c r="P33" s="26"/>
      <c r="Q33" s="26"/>
      <c r="R33" s="26"/>
      <c r="S33" s="107"/>
      <c r="T33" s="107"/>
      <c r="U33" s="108" t="str">
        <f ca="1">IF(AC33&lt;1000,"",INT(AC33/1000))</f>
        <v/>
      </c>
      <c r="V33" s="108"/>
      <c r="W33" s="108">
        <f ca="1">INT((AC33-INT(AC33/1000)*1000)/100)</f>
        <v>2</v>
      </c>
      <c r="X33" s="108"/>
      <c r="Y33" s="108">
        <f ca="1">INT((AC33-INT(AC33/100)*100)/10)</f>
        <v>8</v>
      </c>
      <c r="Z33" s="29"/>
      <c r="AA33" s="109">
        <f ca="1">AC33-INT(AC33/10)*10</f>
        <v>2</v>
      </c>
      <c r="AB33" s="26"/>
      <c r="AC33" s="110">
        <f ca="1">(W31*100+Y31*10+AA31)*AA32</f>
        <v>282</v>
      </c>
      <c r="AD33" s="110"/>
      <c r="AE33" s="26"/>
      <c r="AF33" s="26"/>
      <c r="AG33" s="107"/>
      <c r="AH33" s="107"/>
      <c r="AI33" s="108">
        <f ca="1">IF(AP33&lt;1000,"",INT(AP33/1000))</f>
        <v>1</v>
      </c>
      <c r="AJ33" s="108"/>
      <c r="AK33" s="108">
        <f ca="1">INT((AP33-INT(AP33/1000)*1000)/100)</f>
        <v>4</v>
      </c>
      <c r="AL33" s="108"/>
      <c r="AM33" s="108">
        <f ca="1">INT((AP33-INT(AP33/100)*100)/10)</f>
        <v>7</v>
      </c>
      <c r="AN33" s="111"/>
      <c r="AO33" s="109">
        <f ca="1">AP33-INT(AP33/10)*10</f>
        <v>6</v>
      </c>
      <c r="AP33" s="11">
        <f ca="1">(AK31*100+AM31*10+AO31)*AO32</f>
        <v>1476</v>
      </c>
    </row>
    <row r="34" spans="3:43" ht="31.5" customHeight="1">
      <c r="C34" s="26"/>
      <c r="D34" s="112"/>
      <c r="E34" s="108">
        <f ca="1">IF(O34&lt;1000,"",INT(O34/1000))</f>
        <v>2</v>
      </c>
      <c r="F34" s="108"/>
      <c r="G34" s="108">
        <f ca="1">INT((O34-INT(O34/1000)*1000)/100)</f>
        <v>8</v>
      </c>
      <c r="H34" s="108"/>
      <c r="I34" s="108">
        <f ca="1">INT((O34-INT(O34/100)*100)/10)</f>
        <v>4</v>
      </c>
      <c r="J34" s="108"/>
      <c r="K34" s="108">
        <f ca="1">O34-INT(O34/10)*10</f>
        <v>5</v>
      </c>
      <c r="L34" s="108"/>
      <c r="M34" s="113" t="s">
        <v>17</v>
      </c>
      <c r="N34" s="112" t="str">
        <f>IF(N10="","",N10)</f>
        <v/>
      </c>
      <c r="O34" s="114">
        <f ca="1">(I31*100+K31*10+M31)*K32</f>
        <v>2845</v>
      </c>
      <c r="P34" s="24"/>
      <c r="Q34" s="112"/>
      <c r="R34" s="112"/>
      <c r="S34" s="108" t="str">
        <f ca="1">IF(AC34&lt;1000,"",INT(AC34/1000))</f>
        <v/>
      </c>
      <c r="T34" s="108"/>
      <c r="U34" s="108">
        <f ca="1">INT((AC34-INT(AC34/1000)*1000)/100)</f>
        <v>4</v>
      </c>
      <c r="V34" s="108"/>
      <c r="W34" s="108">
        <f ca="1">INT((AC34-INT(AC34/100)*100)/10)</f>
        <v>7</v>
      </c>
      <c r="X34" s="108"/>
      <c r="Y34" s="108">
        <f ca="1">AC34-INT(AC34/10)*10</f>
        <v>0</v>
      </c>
      <c r="Z34" s="108"/>
      <c r="AA34" s="113" t="s">
        <v>17</v>
      </c>
      <c r="AB34" s="112" t="str">
        <f>IF(AB10="","",AB10)</f>
        <v/>
      </c>
      <c r="AC34" s="114">
        <f ca="1">(W31*100+Y31*10+AA31)*Y32</f>
        <v>470</v>
      </c>
      <c r="AD34" s="114"/>
      <c r="AE34" s="24"/>
      <c r="AF34" s="112"/>
      <c r="AG34" s="108">
        <f ca="1">IF(AP34&lt;1000,"",INT(AP34/1000))</f>
        <v>1</v>
      </c>
      <c r="AH34" s="108"/>
      <c r="AI34" s="108">
        <f ca="1">INT((AP34-INT(AP34/1000)*1000)/100)</f>
        <v>9</v>
      </c>
      <c r="AJ34" s="108"/>
      <c r="AK34" s="108">
        <f ca="1">INT((AP34-INT(AP34/100)*100)/10)</f>
        <v>6</v>
      </c>
      <c r="AL34" s="108"/>
      <c r="AM34" s="108">
        <f ca="1">AP34-INT(AP34/10)*10</f>
        <v>8</v>
      </c>
      <c r="AN34" s="108"/>
      <c r="AO34" s="113" t="s">
        <v>17</v>
      </c>
      <c r="AP34" s="22">
        <f ca="1">(AK31*100+AM31*10+AO31)*AM32</f>
        <v>1968</v>
      </c>
    </row>
    <row r="35" spans="3:43" ht="31.5" customHeight="1">
      <c r="C35" s="115">
        <f ca="1">IF(O35&lt;1000,"",INT(O35/1000))</f>
        <v>1</v>
      </c>
      <c r="D35" s="115"/>
      <c r="E35" s="115">
        <f ca="1">INT((O35-INT(O35/1000)*1000)/100)</f>
        <v>1</v>
      </c>
      <c r="F35" s="115"/>
      <c r="G35" s="115">
        <f ca="1">INT((O35-INT(O35/100)*100)/10)</f>
        <v>3</v>
      </c>
      <c r="H35" s="115"/>
      <c r="I35" s="115">
        <f ca="1">O35-INT(O35/10)*10</f>
        <v>8</v>
      </c>
      <c r="J35" s="115"/>
      <c r="K35" s="115"/>
      <c r="L35" s="115"/>
      <c r="M35" s="116"/>
      <c r="N35" s="26"/>
      <c r="O35" s="114">
        <f ca="1">(I31*100+K31*10+M31)*I32</f>
        <v>1138</v>
      </c>
      <c r="P35" s="19"/>
      <c r="Q35" s="115" t="str">
        <f ca="1">IF(AC35&lt;1000,"",INT(AC35/1000))</f>
        <v/>
      </c>
      <c r="R35" s="115"/>
      <c r="S35" s="115">
        <f ca="1">INT((AC35-INT(AC35/1000)*1000)/100)</f>
        <v>7</v>
      </c>
      <c r="T35" s="115"/>
      <c r="U35" s="115">
        <f ca="1">INT((AC35-INT(AC35/100)*100)/10)</f>
        <v>5</v>
      </c>
      <c r="V35" s="115"/>
      <c r="W35" s="115">
        <f ca="1">AC35-INT(AC35/10)*10</f>
        <v>2</v>
      </c>
      <c r="X35" s="115"/>
      <c r="Y35" s="115"/>
      <c r="Z35" s="115"/>
      <c r="AA35" s="116"/>
      <c r="AB35" s="26"/>
      <c r="AC35" s="114">
        <f ca="1">(W31*100+Y31*10+AA31)*W32</f>
        <v>752</v>
      </c>
      <c r="AD35" s="110"/>
      <c r="AE35" s="115">
        <f ca="1">IF(AQ35&lt;1000,"",INT(AQ35/1000))</f>
        <v>1</v>
      </c>
      <c r="AF35" s="115"/>
      <c r="AG35" s="115">
        <f ca="1">INT((AQ35-INT(AQ35/1000)*1000)/100)</f>
        <v>9</v>
      </c>
      <c r="AH35" s="115"/>
      <c r="AI35" s="115">
        <f ca="1">INT((AQ35-INT(AQ35/100)*100)/10)</f>
        <v>6</v>
      </c>
      <c r="AJ35" s="115"/>
      <c r="AK35" s="115">
        <f ca="1">AQ35-INT(AQ35/10)*10</f>
        <v>8</v>
      </c>
      <c r="AL35" s="115"/>
      <c r="AM35" s="115"/>
      <c r="AN35" s="115"/>
      <c r="AO35" s="116"/>
      <c r="AP35" s="14"/>
      <c r="AQ35" s="22">
        <f ca="1">(AK31*100+AM31*10+AO31)*AK32</f>
        <v>1968</v>
      </c>
    </row>
    <row r="36" spans="3:43" ht="31.5" customHeight="1">
      <c r="C36" s="108">
        <f ca="1">INT((O36-INT(O36/1000000)*1000000)/100000)</f>
        <v>1</v>
      </c>
      <c r="D36" s="26"/>
      <c r="E36" s="108">
        <f ca="1">INT((O36-INT(O36/100000)*100000)/10000)</f>
        <v>4</v>
      </c>
      <c r="F36" s="108"/>
      <c r="G36" s="108">
        <f ca="1">INT((O36-INT(O36/10000)*10000)/1000)</f>
        <v>4</v>
      </c>
      <c r="H36" s="28" t="str">
        <f ca="1">IF(I36="","",".")</f>
        <v>.</v>
      </c>
      <c r="I36" s="108">
        <f ca="1">INT((O36-INT(O36/1000)*1000)/100)</f>
        <v>5</v>
      </c>
      <c r="J36" s="29" t="s">
        <v>5</v>
      </c>
      <c r="K36" s="108">
        <f ca="1">INT((O36-INT(O36/100)*100)/10)</f>
        <v>2</v>
      </c>
      <c r="L36" s="29" t="s">
        <v>5</v>
      </c>
      <c r="M36" s="108">
        <f ca="1">M33</f>
        <v>6</v>
      </c>
      <c r="N36" s="26" t="str">
        <f>IF(N12="","",N12)</f>
        <v/>
      </c>
      <c r="O36" s="110">
        <f ca="1">(I31*100+K31*10+M31)*(I32*100+K32*10+M32)</f>
        <v>144526</v>
      </c>
      <c r="P36" s="19"/>
      <c r="Q36" s="108"/>
      <c r="R36" s="26"/>
      <c r="S36" s="108">
        <f ca="1">INT((AC36-INT(AC36/100000)*100000)/10000)</f>
        <v>8</v>
      </c>
      <c r="T36" s="108"/>
      <c r="U36" s="108">
        <f ca="1">INT((AC36-INT(AC36/10000)*10000)/1000)</f>
        <v>0</v>
      </c>
      <c r="V36" s="28" t="str">
        <f ca="1">IF(W36="","",".")</f>
        <v>.</v>
      </c>
      <c r="W36" s="108">
        <f ca="1">INT((AC36-INT(AC36/1000)*1000)/100)</f>
        <v>1</v>
      </c>
      <c r="X36" s="29" t="s">
        <v>5</v>
      </c>
      <c r="Y36" s="108">
        <f ca="1">INT((AC36-INT(AC36/100)*100)/10)</f>
        <v>8</v>
      </c>
      <c r="Z36" s="29" t="s">
        <v>5</v>
      </c>
      <c r="AA36" s="108">
        <f ca="1">AA33</f>
        <v>2</v>
      </c>
      <c r="AB36" s="26" t="str">
        <f>IF(AB12="","",AB12)</f>
        <v/>
      </c>
      <c r="AC36" s="110">
        <f ca="1">(W31*100+Y31*10+AA31)*(W32*100+Y32*10+AA32)</f>
        <v>80182</v>
      </c>
      <c r="AD36" s="110"/>
      <c r="AE36" s="108">
        <f ca="1">INT((AQ36-INT(AQ36/1000000)*1000000)/100000)</f>
        <v>2</v>
      </c>
      <c r="AF36" s="26"/>
      <c r="AG36" s="108">
        <f ca="1">INT((AQ36-INT(AQ36/100000)*100000)/10000)</f>
        <v>1</v>
      </c>
      <c r="AH36" s="108"/>
      <c r="AI36" s="108">
        <f ca="1">INT((AQ36-INT(AQ36/10000)*10000)/1000)</f>
        <v>7</v>
      </c>
      <c r="AJ36" s="28"/>
      <c r="AK36" s="108">
        <f ca="1">INT((AQ36-INT(AQ36/1000)*1000)/100)</f>
        <v>9</v>
      </c>
      <c r="AL36" s="28" t="str">
        <f ca="1">IF(AM36="","",".")</f>
        <v>.</v>
      </c>
      <c r="AM36" s="108">
        <f ca="1">INT((AQ36-INT(AQ36/100)*100)/10)</f>
        <v>5</v>
      </c>
      <c r="AN36" s="29" t="s">
        <v>5</v>
      </c>
      <c r="AO36" s="108">
        <f ca="1">AO33</f>
        <v>6</v>
      </c>
      <c r="AP36" s="14" t="str">
        <f>IF(AP12="","",AP12)</f>
        <v/>
      </c>
      <c r="AQ36" s="11">
        <f ca="1">(AK31*100+AM31*10+AO31)*(AK32*100+AM32*10+AO32)</f>
        <v>217956</v>
      </c>
    </row>
    <row r="37" spans="3:43" ht="24.95" customHeight="1">
      <c r="C37" s="26"/>
      <c r="D37" s="26"/>
      <c r="E37" s="107"/>
      <c r="F37" s="107"/>
      <c r="G37" s="106"/>
      <c r="H37" s="10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19"/>
      <c r="AH37" s="19"/>
      <c r="AI37" s="19"/>
      <c r="AJ37" s="19"/>
      <c r="AK37" s="117"/>
      <c r="AL37" s="117"/>
      <c r="AM37" s="117"/>
      <c r="AN37" s="117"/>
      <c r="AO37" s="117"/>
    </row>
    <row r="38" spans="3:43" ht="31.5" customHeight="1">
      <c r="C38" s="26"/>
      <c r="D38" s="26"/>
      <c r="E38" s="106" t="s">
        <v>13</v>
      </c>
      <c r="F38" s="106"/>
      <c r="G38" s="106"/>
      <c r="H38" s="106"/>
      <c r="I38" s="20">
        <f t="shared" ref="I38:M39" ca="1" si="4">I13</f>
        <v>6</v>
      </c>
      <c r="J38" s="20">
        <f t="shared" si="4"/>
        <v>0</v>
      </c>
      <c r="K38" s="20">
        <f t="shared" ca="1" si="4"/>
        <v>7</v>
      </c>
      <c r="L38" s="23" t="str">
        <f t="shared" si="4"/>
        <v>.</v>
      </c>
      <c r="M38" s="20">
        <f t="shared" ca="1" si="4"/>
        <v>2</v>
      </c>
      <c r="N38" s="26"/>
      <c r="O38" s="26"/>
      <c r="P38" s="26"/>
      <c r="Q38" s="26"/>
      <c r="R38" s="26"/>
      <c r="S38" s="106" t="s">
        <v>14</v>
      </c>
      <c r="T38" s="106"/>
      <c r="U38" s="106"/>
      <c r="V38" s="106"/>
      <c r="W38" s="27">
        <f ca="1">W13</f>
        <v>9</v>
      </c>
      <c r="X38" s="23" t="str">
        <f t="shared" ref="X38:AA39" si="5">X13</f>
        <v>.</v>
      </c>
      <c r="Y38" s="20">
        <f t="shared" si="5"/>
        <v>2</v>
      </c>
      <c r="Z38" s="20" t="str">
        <f t="shared" si="5"/>
        <v>　</v>
      </c>
      <c r="AA38" s="20">
        <f t="shared" si="5"/>
        <v>5</v>
      </c>
      <c r="AB38" s="26"/>
      <c r="AC38" s="26"/>
      <c r="AD38" s="26"/>
      <c r="AE38" s="26"/>
      <c r="AF38" s="26"/>
      <c r="AG38" s="106" t="s">
        <v>8</v>
      </c>
      <c r="AH38" s="106"/>
      <c r="AI38" s="106"/>
      <c r="AJ38" s="106"/>
      <c r="AK38" s="20">
        <f t="shared" ref="AK38:AO39" ca="1" si="6">AK13</f>
        <v>9</v>
      </c>
      <c r="AL38" s="20" t="str">
        <f t="shared" si="6"/>
        <v>.</v>
      </c>
      <c r="AM38" s="20">
        <f t="shared" si="6"/>
        <v>7</v>
      </c>
      <c r="AN38" s="20" t="str">
        <f t="shared" si="6"/>
        <v>　</v>
      </c>
      <c r="AO38" s="20">
        <f t="shared" si="6"/>
        <v>5</v>
      </c>
    </row>
    <row r="39" spans="3:43" ht="31.5" customHeight="1">
      <c r="C39" s="26"/>
      <c r="D39" s="26"/>
      <c r="E39" s="107"/>
      <c r="F39" s="107"/>
      <c r="G39" s="21" t="s">
        <v>22</v>
      </c>
      <c r="H39" s="21"/>
      <c r="I39" s="21">
        <f t="shared" ca="1" si="4"/>
        <v>3</v>
      </c>
      <c r="J39" s="21">
        <f t="shared" si="4"/>
        <v>0</v>
      </c>
      <c r="K39" s="21">
        <f t="shared" ca="1" si="4"/>
        <v>8</v>
      </c>
      <c r="L39" s="21" t="str">
        <f t="shared" si="4"/>
        <v>.</v>
      </c>
      <c r="M39" s="21">
        <f t="shared" ca="1" si="4"/>
        <v>3</v>
      </c>
      <c r="N39" s="26"/>
      <c r="O39" s="26"/>
      <c r="P39" s="26"/>
      <c r="Q39" s="26"/>
      <c r="R39" s="26"/>
      <c r="S39" s="107"/>
      <c r="T39" s="107"/>
      <c r="U39" s="21" t="s">
        <v>22</v>
      </c>
      <c r="V39" s="21"/>
      <c r="W39" s="21">
        <f t="shared" ref="W39" ca="1" si="7">W14</f>
        <v>3</v>
      </c>
      <c r="X39" s="53"/>
      <c r="Y39" s="21">
        <f t="shared" si="5"/>
        <v>1</v>
      </c>
      <c r="Z39" s="21" t="str">
        <f t="shared" si="5"/>
        <v>.</v>
      </c>
      <c r="AA39" s="21">
        <f t="shared" si="5"/>
        <v>6</v>
      </c>
      <c r="AB39" s="26"/>
      <c r="AC39" s="26"/>
      <c r="AD39" s="26"/>
      <c r="AE39" s="26"/>
      <c r="AF39" s="26"/>
      <c r="AG39" s="107"/>
      <c r="AH39" s="107"/>
      <c r="AI39" s="21" t="s">
        <v>22</v>
      </c>
      <c r="AJ39" s="21"/>
      <c r="AK39" s="21">
        <f t="shared" ca="1" si="6"/>
        <v>9</v>
      </c>
      <c r="AL39" s="20" t="str">
        <f t="shared" si="6"/>
        <v>.</v>
      </c>
      <c r="AM39" s="21">
        <f t="shared" si="6"/>
        <v>5</v>
      </c>
      <c r="AN39" s="21" t="str">
        <f t="shared" si="6"/>
        <v>　</v>
      </c>
      <c r="AO39" s="21">
        <f t="shared" si="6"/>
        <v>6</v>
      </c>
    </row>
    <row r="40" spans="3:43" ht="31.5" customHeight="1">
      <c r="C40" s="26"/>
      <c r="D40" s="26"/>
      <c r="E40" s="107"/>
      <c r="F40" s="107"/>
      <c r="G40" s="108">
        <f ca="1">IF(O40&lt;1000,"",INT(O40/1000))</f>
        <v>2</v>
      </c>
      <c r="H40" s="108"/>
      <c r="I40" s="108">
        <f ca="1">INT((O40-INT(O40/1000)*1000)/100)</f>
        <v>0</v>
      </c>
      <c r="J40" s="108"/>
      <c r="K40" s="108">
        <f ca="1">INT((O40-INT(O40/100)*100)/10)</f>
        <v>1</v>
      </c>
      <c r="L40" s="29"/>
      <c r="M40" s="109">
        <f ca="1">O40-INT(O40/10)*10</f>
        <v>6</v>
      </c>
      <c r="N40" s="26"/>
      <c r="O40" s="110">
        <f ca="1">(I38*100+K38*10+M38)*M39</f>
        <v>2016</v>
      </c>
      <c r="P40" s="26"/>
      <c r="Q40" s="26"/>
      <c r="R40" s="26"/>
      <c r="S40" s="107"/>
      <c r="T40" s="107"/>
      <c r="U40" s="108">
        <f ca="1">IF(AC40&lt;1000,"",INT(AC40/1000))</f>
        <v>5</v>
      </c>
      <c r="V40" s="108"/>
      <c r="W40" s="108">
        <f ca="1">INT((AC40-INT(AC40/1000)*1000)/100)</f>
        <v>5</v>
      </c>
      <c r="X40" s="108"/>
      <c r="Y40" s="108">
        <f ca="1">INT((AC40-INT(AC40/100)*100)/10)</f>
        <v>5</v>
      </c>
      <c r="Z40" s="29"/>
      <c r="AA40" s="109">
        <f ca="1">AC40-INT(AC40/10)*10</f>
        <v>0</v>
      </c>
      <c r="AB40" s="26"/>
      <c r="AC40" s="110">
        <f ca="1">(W38*100+Y38*10+AA38)*AA39</f>
        <v>5550</v>
      </c>
      <c r="AD40" s="110"/>
      <c r="AE40" s="26"/>
      <c r="AF40" s="26"/>
      <c r="AG40" s="107"/>
      <c r="AH40" s="107"/>
      <c r="AI40" s="108">
        <f ca="1">IF(AP40&lt;1000,"",INT(AP40/1000))</f>
        <v>5</v>
      </c>
      <c r="AJ40" s="108"/>
      <c r="AK40" s="108">
        <f ca="1">INT((AP40-INT(AP40/1000)*1000)/100)</f>
        <v>8</v>
      </c>
      <c r="AL40" s="108"/>
      <c r="AM40" s="108">
        <f ca="1">INT((AP40-INT(AP40/100)*100)/10)</f>
        <v>5</v>
      </c>
      <c r="AN40" s="111"/>
      <c r="AO40" s="109">
        <f ca="1">AP40-INT(AP40/10)*10</f>
        <v>0</v>
      </c>
      <c r="AP40" s="11">
        <f ca="1">(AK38*100+AM38*10+AO38)*AO39</f>
        <v>5850</v>
      </c>
    </row>
    <row r="41" spans="3:43" ht="31.5" customHeight="1">
      <c r="C41" s="26"/>
      <c r="D41" s="112"/>
      <c r="E41" s="108">
        <f ca="1">IF(O41&lt;1000,"",INT(O41/1000))</f>
        <v>5</v>
      </c>
      <c r="F41" s="108"/>
      <c r="G41" s="108">
        <f ca="1">INT((O41-INT(O41/1000)*1000)/100)</f>
        <v>3</v>
      </c>
      <c r="H41" s="108"/>
      <c r="I41" s="108">
        <f ca="1">INT((O41-INT(O41/100)*100)/10)</f>
        <v>7</v>
      </c>
      <c r="J41" s="108"/>
      <c r="K41" s="108">
        <f ca="1">O41-INT(O41/10)*10</f>
        <v>6</v>
      </c>
      <c r="L41" s="108"/>
      <c r="M41" s="113" t="s">
        <v>17</v>
      </c>
      <c r="N41" s="112" t="str">
        <f>IF(N17="","",N17)</f>
        <v/>
      </c>
      <c r="O41" s="114">
        <f ca="1">(I38*100+K38*10+M38)*K39</f>
        <v>5376</v>
      </c>
      <c r="P41" s="24"/>
      <c r="Q41" s="112"/>
      <c r="R41" s="112"/>
      <c r="S41" s="108" t="str">
        <f ca="1">IF(AC41&lt;1000,"",INT(AC41/1000))</f>
        <v/>
      </c>
      <c r="T41" s="108"/>
      <c r="U41" s="108">
        <f ca="1">INT((AC41-INT(AC41/1000)*1000)/100)</f>
        <v>9</v>
      </c>
      <c r="V41" s="108"/>
      <c r="W41" s="108">
        <f ca="1">INT((AC41-INT(AC41/100)*100)/10)</f>
        <v>2</v>
      </c>
      <c r="X41" s="108"/>
      <c r="Y41" s="108">
        <f ca="1">AC41-INT(AC41/10)*10</f>
        <v>5</v>
      </c>
      <c r="Z41" s="108"/>
      <c r="AA41" s="113" t="s">
        <v>17</v>
      </c>
      <c r="AB41" s="112" t="str">
        <f>IF(AB17="","",AB17)</f>
        <v/>
      </c>
      <c r="AC41" s="114">
        <f ca="1">(W38*100+Y38*10+AA38)*Y39</f>
        <v>925</v>
      </c>
      <c r="AD41" s="114"/>
      <c r="AE41" s="24"/>
      <c r="AF41" s="112"/>
      <c r="AG41" s="108">
        <f ca="1">IF(AP41&lt;1000,"",INT(AP41/1000))</f>
        <v>4</v>
      </c>
      <c r="AH41" s="108"/>
      <c r="AI41" s="108">
        <f ca="1">INT((AP41-INT(AP41/1000)*1000)/100)</f>
        <v>8</v>
      </c>
      <c r="AJ41" s="108"/>
      <c r="AK41" s="108">
        <f ca="1">INT((AP41-INT(AP41/100)*100)/10)</f>
        <v>7</v>
      </c>
      <c r="AL41" s="108"/>
      <c r="AM41" s="108">
        <f ca="1">AP41-INT(AP41/10)*10</f>
        <v>5</v>
      </c>
      <c r="AN41" s="108"/>
      <c r="AO41" s="113" t="s">
        <v>17</v>
      </c>
      <c r="AP41" s="22">
        <f ca="1">(AK38*100+AM38*10+AO38)*AM39</f>
        <v>4875</v>
      </c>
    </row>
    <row r="42" spans="3:43" ht="31.5" customHeight="1">
      <c r="C42" s="115">
        <f ca="1">IF(O42&lt;1000,"",INT(O42/1000))</f>
        <v>2</v>
      </c>
      <c r="D42" s="115"/>
      <c r="E42" s="115">
        <f ca="1">INT((O42-INT(O42/1000)*1000)/100)</f>
        <v>0</v>
      </c>
      <c r="F42" s="115"/>
      <c r="G42" s="115">
        <f ca="1">INT((O42-INT(O42/100)*100)/10)</f>
        <v>1</v>
      </c>
      <c r="H42" s="115"/>
      <c r="I42" s="115">
        <f ca="1">O42-INT(O42/10)*10</f>
        <v>6</v>
      </c>
      <c r="J42" s="115"/>
      <c r="K42" s="115"/>
      <c r="L42" s="115"/>
      <c r="M42" s="116"/>
      <c r="N42" s="26"/>
      <c r="O42" s="114">
        <f ca="1">(I38*100+K38*10+M38)*I39</f>
        <v>2016</v>
      </c>
      <c r="P42" s="19"/>
      <c r="Q42" s="115">
        <f ca="1">IF(AC42&lt;1000,"",INT(AC42/1000))</f>
        <v>2</v>
      </c>
      <c r="R42" s="115"/>
      <c r="S42" s="115">
        <f ca="1">INT((AC42-INT(AC42/1000)*1000)/100)</f>
        <v>7</v>
      </c>
      <c r="T42" s="115"/>
      <c r="U42" s="115">
        <f ca="1">INT((AC42-INT(AC42/100)*100)/10)</f>
        <v>7</v>
      </c>
      <c r="V42" s="115"/>
      <c r="W42" s="115">
        <f ca="1">AC42-INT(AC42/10)*10</f>
        <v>5</v>
      </c>
      <c r="X42" s="115"/>
      <c r="Y42" s="115"/>
      <c r="Z42" s="115"/>
      <c r="AA42" s="116"/>
      <c r="AB42" s="26"/>
      <c r="AC42" s="114">
        <f ca="1">(W38*100+Y38*10+AA38)*W39</f>
        <v>2775</v>
      </c>
      <c r="AD42" s="110"/>
      <c r="AE42" s="115">
        <f ca="1">IF(AQ42&lt;1000,"",INT(AQ42/1000))</f>
        <v>8</v>
      </c>
      <c r="AF42" s="115"/>
      <c r="AG42" s="115">
        <f ca="1">INT((AQ42-INT(AQ42/1000)*1000)/100)</f>
        <v>7</v>
      </c>
      <c r="AH42" s="115"/>
      <c r="AI42" s="115">
        <f ca="1">INT((AQ42-INT(AQ42/100)*100)/10)</f>
        <v>7</v>
      </c>
      <c r="AJ42" s="115"/>
      <c r="AK42" s="115">
        <f ca="1">AQ42-INT(AQ42/10)*10</f>
        <v>5</v>
      </c>
      <c r="AL42" s="115"/>
      <c r="AM42" s="115"/>
      <c r="AN42" s="115"/>
      <c r="AO42" s="116"/>
      <c r="AP42" s="14"/>
      <c r="AQ42" s="22">
        <f ca="1">(AK38*100+AM38*10+AO38)*AK39</f>
        <v>8775</v>
      </c>
    </row>
    <row r="43" spans="3:43" ht="31.5" customHeight="1">
      <c r="C43" s="108">
        <f ca="1">INT((O43-INT(O43/1000000)*1000000)/100000)</f>
        <v>2</v>
      </c>
      <c r="D43" s="26"/>
      <c r="E43" s="108">
        <f ca="1">INT((O43-INT(O43/100000)*100000)/10000)</f>
        <v>5</v>
      </c>
      <c r="F43" s="108"/>
      <c r="G43" s="108">
        <f ca="1">INT((O43-INT(O43/10000)*10000)/1000)</f>
        <v>7</v>
      </c>
      <c r="H43" s="28"/>
      <c r="I43" s="108">
        <f ca="1">INT((O43-INT(O43/1000)*1000)/100)</f>
        <v>3</v>
      </c>
      <c r="J43" s="28" t="str">
        <f ca="1">IF(K43="","",".")</f>
        <v>.</v>
      </c>
      <c r="K43" s="108">
        <f ca="1">INT((O43-INT(O43/100)*100)/10)</f>
        <v>7</v>
      </c>
      <c r="L43" s="29" t="s">
        <v>5</v>
      </c>
      <c r="M43" s="108">
        <f ca="1">M40</f>
        <v>6</v>
      </c>
      <c r="N43" s="26"/>
      <c r="O43" s="110">
        <f ca="1">(I38*100+K38*10+M38)*(I39*100+K39*10+M39)</f>
        <v>257376</v>
      </c>
      <c r="P43" s="19"/>
      <c r="Q43" s="108">
        <f ca="1">INT((AC43-INT(AC43/1000000)*1000000)/100000)</f>
        <v>2</v>
      </c>
      <c r="R43" s="26"/>
      <c r="S43" s="108">
        <f ca="1">INT((AC43-INT(AC43/100000)*100000)/10000)</f>
        <v>9</v>
      </c>
      <c r="T43" s="108"/>
      <c r="U43" s="108">
        <f ca="1">INT((AC43-INT(AC43/10000)*10000)/1000)</f>
        <v>2</v>
      </c>
      <c r="V43" s="28" t="str">
        <f ca="1">IF(W43="","",".")</f>
        <v>.</v>
      </c>
      <c r="W43" s="108">
        <f ca="1">INT((AC43-INT(AC43/1000)*1000)/100)</f>
        <v>3</v>
      </c>
      <c r="X43" s="29" t="s">
        <v>5</v>
      </c>
      <c r="Y43" s="108">
        <f ca="1">INT((AC43-INT(AC43/100)*100)/10)</f>
        <v>0</v>
      </c>
      <c r="Z43" s="29" t="s">
        <v>5</v>
      </c>
      <c r="AA43" s="108">
        <f ca="1">AA40</f>
        <v>0</v>
      </c>
      <c r="AB43" s="26"/>
      <c r="AC43" s="110">
        <f ca="1">(W38*100+Y38*10+AA38)*(W39*100+Y39*10+AA39)</f>
        <v>292300</v>
      </c>
      <c r="AD43" s="110"/>
      <c r="AE43" s="108">
        <f ca="1">INT((AQ43-INT(AQ43/1000000)*1000000)/100000)</f>
        <v>9</v>
      </c>
      <c r="AF43" s="26"/>
      <c r="AG43" s="108">
        <f ca="1">INT((AQ43-INT(AQ43/100000)*100000)/10000)</f>
        <v>3</v>
      </c>
      <c r="AH43" s="28" t="str">
        <f ca="1">IF(AI43="","",".")</f>
        <v>.</v>
      </c>
      <c r="AI43" s="108">
        <f ca="1">INT((AQ43-INT(AQ43/10000)*10000)/1000)</f>
        <v>2</v>
      </c>
      <c r="AJ43" s="28"/>
      <c r="AK43" s="108">
        <f ca="1">INT((AQ43-INT(AQ43/1000)*1000)/100)</f>
        <v>1</v>
      </c>
      <c r="AL43" s="28"/>
      <c r="AM43" s="118">
        <f ca="1">INT((AQ43-INT(AQ43/100)*100)/10)</f>
        <v>0</v>
      </c>
      <c r="AN43" s="29" t="s">
        <v>5</v>
      </c>
      <c r="AO43" s="108">
        <f ca="1">AO40</f>
        <v>0</v>
      </c>
      <c r="AP43" s="14"/>
      <c r="AQ43" s="11">
        <f ca="1">(AK38*100+AM38*10+AO38)*(AK39*100+AM39*10+AO39)</f>
        <v>932100</v>
      </c>
    </row>
    <row r="44" spans="3:43" ht="27.95" customHeight="1">
      <c r="C44" s="26"/>
      <c r="D44" s="26"/>
      <c r="E44" s="117"/>
      <c r="F44" s="117"/>
      <c r="G44" s="117"/>
      <c r="H44" s="117"/>
      <c r="I44" s="117"/>
      <c r="J44" s="117"/>
      <c r="K44" s="19"/>
      <c r="L44" s="19"/>
      <c r="M44" s="19"/>
      <c r="N44" s="19"/>
      <c r="O44" s="19"/>
      <c r="P44" s="19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9"/>
      <c r="AD44" s="19"/>
      <c r="AE44" s="19"/>
      <c r="AF44" s="19"/>
      <c r="AG44" s="19"/>
      <c r="AH44" s="19"/>
      <c r="AI44" s="19"/>
      <c r="AJ44" s="19"/>
      <c r="AK44" s="117"/>
      <c r="AL44" s="117"/>
      <c r="AM44" s="117"/>
      <c r="AN44" s="117"/>
      <c r="AO44" s="117"/>
    </row>
    <row r="45" spans="3:43" ht="27.95" customHeight="1">
      <c r="C45" s="26"/>
      <c r="D45" s="26"/>
      <c r="E45" s="117"/>
      <c r="F45" s="117"/>
      <c r="G45" s="117"/>
      <c r="H45" s="117"/>
      <c r="I45" s="117"/>
      <c r="J45" s="117"/>
      <c r="K45" s="19"/>
      <c r="L45" s="19"/>
      <c r="M45" s="19"/>
      <c r="N45" s="19"/>
      <c r="O45" s="19"/>
      <c r="P45" s="19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9"/>
      <c r="AD45" s="19"/>
      <c r="AE45" s="19"/>
      <c r="AF45" s="19"/>
      <c r="AG45" s="19"/>
      <c r="AH45" s="19"/>
      <c r="AI45" s="19"/>
      <c r="AJ45" s="19"/>
      <c r="AK45" s="117"/>
      <c r="AL45" s="117"/>
      <c r="AM45" s="117"/>
      <c r="AN45" s="117"/>
      <c r="AO45" s="117"/>
    </row>
    <row r="46" spans="3:43" ht="31.5" customHeight="1">
      <c r="C46" s="26"/>
      <c r="D46" s="26"/>
      <c r="E46" s="106" t="s">
        <v>6</v>
      </c>
      <c r="F46" s="106"/>
      <c r="G46" s="106"/>
      <c r="H46" s="106"/>
      <c r="I46" s="20">
        <f ca="1">I21</f>
        <v>2</v>
      </c>
      <c r="J46" s="26">
        <f>J21</f>
        <v>0</v>
      </c>
      <c r="K46" s="20">
        <f t="shared" ref="I46:M47" ca="1" si="8">K21</f>
        <v>3</v>
      </c>
      <c r="L46" s="20" t="str">
        <f t="shared" si="8"/>
        <v>.</v>
      </c>
      <c r="M46" s="20">
        <f t="shared" si="8"/>
        <v>5</v>
      </c>
      <c r="N46" s="26"/>
      <c r="O46" s="26"/>
      <c r="P46" s="26"/>
      <c r="Q46" s="26"/>
      <c r="R46" s="26"/>
      <c r="S46" s="106" t="s">
        <v>15</v>
      </c>
      <c r="T46" s="106"/>
      <c r="U46" s="106"/>
      <c r="V46" s="106"/>
      <c r="W46" s="20">
        <f ca="1">W21</f>
        <v>5</v>
      </c>
      <c r="X46" s="26"/>
      <c r="Y46" s="20">
        <f t="shared" ref="Y46:AA47" ca="1" si="9">Y21</f>
        <v>5</v>
      </c>
      <c r="Z46" s="20" t="str">
        <f t="shared" si="9"/>
        <v>　</v>
      </c>
      <c r="AA46" s="20">
        <f t="shared" ca="1" si="9"/>
        <v>6</v>
      </c>
      <c r="AB46" s="26"/>
      <c r="AC46" s="26"/>
      <c r="AD46" s="26"/>
      <c r="AE46" s="26"/>
      <c r="AF46" s="26"/>
      <c r="AG46" s="106" t="s">
        <v>16</v>
      </c>
      <c r="AH46" s="106"/>
      <c r="AI46" s="106"/>
      <c r="AJ46" s="106"/>
      <c r="AK46" s="20">
        <f t="shared" ref="AK46:AO47" ca="1" si="10">AK21</f>
        <v>3</v>
      </c>
      <c r="AL46" s="20">
        <f t="shared" si="10"/>
        <v>0</v>
      </c>
      <c r="AM46" s="20">
        <f t="shared" si="10"/>
        <v>0</v>
      </c>
      <c r="AN46" s="20" t="str">
        <f t="shared" si="10"/>
        <v>.</v>
      </c>
      <c r="AO46" s="20">
        <f t="shared" ca="1" si="10"/>
        <v>8</v>
      </c>
    </row>
    <row r="47" spans="3:43" ht="31.5" customHeight="1">
      <c r="C47" s="26"/>
      <c r="D47" s="26"/>
      <c r="E47" s="107"/>
      <c r="F47" s="107"/>
      <c r="G47" s="21" t="s">
        <v>22</v>
      </c>
      <c r="H47" s="21"/>
      <c r="I47" s="21">
        <f t="shared" ca="1" si="8"/>
        <v>4</v>
      </c>
      <c r="J47" s="21">
        <f t="shared" si="8"/>
        <v>0</v>
      </c>
      <c r="K47" s="21">
        <f t="shared" si="8"/>
        <v>0</v>
      </c>
      <c r="L47" s="21" t="str">
        <f t="shared" si="8"/>
        <v>.</v>
      </c>
      <c r="M47" s="21">
        <f t="shared" si="8"/>
        <v>8</v>
      </c>
      <c r="N47" s="26"/>
      <c r="O47" s="26"/>
      <c r="P47" s="26"/>
      <c r="Q47" s="26"/>
      <c r="R47" s="26"/>
      <c r="S47" s="107"/>
      <c r="T47" s="107"/>
      <c r="U47" s="21" t="s">
        <v>22</v>
      </c>
      <c r="V47" s="21"/>
      <c r="W47" s="21">
        <f t="shared" ref="W47" ca="1" si="11">W22</f>
        <v>6</v>
      </c>
      <c r="X47" s="53"/>
      <c r="Y47" s="21">
        <f t="shared" si="9"/>
        <v>0</v>
      </c>
      <c r="Z47" s="21" t="str">
        <f t="shared" si="9"/>
        <v>.</v>
      </c>
      <c r="AA47" s="21">
        <f t="shared" ca="1" si="9"/>
        <v>5</v>
      </c>
      <c r="AB47" s="26"/>
      <c r="AC47" s="26"/>
      <c r="AD47" s="26"/>
      <c r="AE47" s="26"/>
      <c r="AF47" s="26"/>
      <c r="AG47" s="107"/>
      <c r="AH47" s="107"/>
      <c r="AI47" s="21" t="s">
        <v>22</v>
      </c>
      <c r="AJ47" s="21"/>
      <c r="AK47" s="21">
        <f t="shared" si="10"/>
        <v>3</v>
      </c>
      <c r="AL47" s="21" t="str">
        <f t="shared" si="10"/>
        <v>.</v>
      </c>
      <c r="AM47" s="21">
        <f t="shared" si="10"/>
        <v>1</v>
      </c>
      <c r="AN47" s="21">
        <f t="shared" si="10"/>
        <v>0</v>
      </c>
      <c r="AO47" s="21">
        <f t="shared" si="10"/>
        <v>4</v>
      </c>
    </row>
    <row r="48" spans="3:43" ht="31.5" customHeight="1">
      <c r="C48" s="26"/>
      <c r="D48" s="26"/>
      <c r="E48" s="107"/>
      <c r="F48" s="107"/>
      <c r="G48" s="108">
        <f ca="1">IF(O48&lt;1000,"",INT(O48/1000))</f>
        <v>1</v>
      </c>
      <c r="H48" s="108"/>
      <c r="I48" s="108">
        <f ca="1">INT((O48-INT(O48/1000)*1000)/100)</f>
        <v>8</v>
      </c>
      <c r="J48" s="108"/>
      <c r="K48" s="108">
        <f ca="1">INT((O48-INT(O48/100)*100)/10)</f>
        <v>8</v>
      </c>
      <c r="L48" s="29"/>
      <c r="M48" s="109">
        <f ca="1">O48-INT(O48/10)*10</f>
        <v>0</v>
      </c>
      <c r="N48" s="26"/>
      <c r="O48" s="110">
        <f ca="1">(I46*100+K46*10+M46)*M47</f>
        <v>1880</v>
      </c>
      <c r="P48" s="26"/>
      <c r="Q48" s="26"/>
      <c r="R48" s="26"/>
      <c r="S48" s="107"/>
      <c r="T48" s="107"/>
      <c r="U48" s="108">
        <f ca="1">IF(AC48&lt;1000,"",INT(AC48/1000))</f>
        <v>2</v>
      </c>
      <c r="V48" s="108"/>
      <c r="W48" s="108">
        <f ca="1">INT((AC48-INT(AC48/1000)*1000)/100)</f>
        <v>7</v>
      </c>
      <c r="X48" s="108"/>
      <c r="Y48" s="108">
        <f ca="1">INT((AC48-INT(AC48/100)*100)/10)</f>
        <v>8</v>
      </c>
      <c r="Z48" s="29"/>
      <c r="AA48" s="109">
        <f ca="1">AC48-INT(AC48/10)*10</f>
        <v>0</v>
      </c>
      <c r="AB48" s="26"/>
      <c r="AC48" s="110">
        <f ca="1">(W46*100+Y46*10+AA46)*AA47</f>
        <v>2780</v>
      </c>
      <c r="AD48" s="110"/>
      <c r="AE48" s="26"/>
      <c r="AF48" s="26"/>
      <c r="AG48" s="107"/>
      <c r="AH48" s="107"/>
      <c r="AI48" s="108">
        <f ca="1">IF(AP48&lt;1000,"",INT(AP48/1000))</f>
        <v>1</v>
      </c>
      <c r="AJ48" s="108"/>
      <c r="AK48" s="108">
        <f ca="1">INT((AP48-INT(AP48/1000)*1000)/100)</f>
        <v>2</v>
      </c>
      <c r="AL48" s="108"/>
      <c r="AM48" s="108">
        <f ca="1">INT((AP48-INT(AP48/100)*100)/10)</f>
        <v>3</v>
      </c>
      <c r="AN48" s="111"/>
      <c r="AO48" s="109">
        <f ca="1">AP48-INT(AP48/10)*10</f>
        <v>2</v>
      </c>
      <c r="AP48" s="11">
        <f ca="1">(AK46*100+AM46*10+AO46)*AO47</f>
        <v>1232</v>
      </c>
    </row>
    <row r="49" spans="3:43" ht="31.5" customHeight="1">
      <c r="C49" s="26"/>
      <c r="D49" s="112"/>
      <c r="E49" s="108" t="str">
        <f ca="1">IF(O49&lt;1000,"",INT(O49/1000))</f>
        <v/>
      </c>
      <c r="F49" s="108"/>
      <c r="G49" s="108">
        <f ca="1">INT((O49-INT(O49/1000)*1000)/100)</f>
        <v>0</v>
      </c>
      <c r="H49" s="108"/>
      <c r="I49" s="108">
        <f ca="1">INT((O49-INT(O49/100)*100)/10)</f>
        <v>0</v>
      </c>
      <c r="J49" s="108"/>
      <c r="K49" s="108">
        <f ca="1">O49-INT(O49/10)*10</f>
        <v>0</v>
      </c>
      <c r="L49" s="108"/>
      <c r="M49" s="113" t="s">
        <v>17</v>
      </c>
      <c r="N49" s="112" t="str">
        <f>IF(N24="","",N24)</f>
        <v/>
      </c>
      <c r="O49" s="114">
        <f ca="1">(I46*100+K46*10+M46)*K47</f>
        <v>0</v>
      </c>
      <c r="P49" s="24"/>
      <c r="Q49" s="112"/>
      <c r="R49" s="112"/>
      <c r="S49" s="108" t="str">
        <f ca="1">IF(AC49&lt;1000,"",INT(AC49/1000))</f>
        <v/>
      </c>
      <c r="T49" s="108"/>
      <c r="U49" s="108">
        <f ca="1">INT((AC49-INT(AC49/1000)*1000)/100)</f>
        <v>0</v>
      </c>
      <c r="V49" s="108"/>
      <c r="W49" s="108">
        <f ca="1">INT((AC49-INT(AC49/100)*100)/10)</f>
        <v>0</v>
      </c>
      <c r="X49" s="108"/>
      <c r="Y49" s="108">
        <f ca="1">AC49-INT(AC49/10)*10</f>
        <v>0</v>
      </c>
      <c r="Z49" s="108"/>
      <c r="AA49" s="113" t="s">
        <v>17</v>
      </c>
      <c r="AB49" s="112" t="str">
        <f>IF(AB24="","",AB24)</f>
        <v/>
      </c>
      <c r="AC49" s="114">
        <f ca="1">(W46*100+Y46*10+AA46)*Y47</f>
        <v>0</v>
      </c>
      <c r="AD49" s="114"/>
      <c r="AE49" s="24"/>
      <c r="AF49" s="112"/>
      <c r="AG49" s="108" t="str">
        <f ca="1">IF(AP49&lt;1000,"",INT(AP49/1000))</f>
        <v/>
      </c>
      <c r="AH49" s="108"/>
      <c r="AI49" s="108">
        <f ca="1">INT((AP49-INT(AP49/1000)*1000)/100)</f>
        <v>3</v>
      </c>
      <c r="AJ49" s="108"/>
      <c r="AK49" s="108">
        <f ca="1">INT((AP49-INT(AP49/100)*100)/10)</f>
        <v>0</v>
      </c>
      <c r="AL49" s="108"/>
      <c r="AM49" s="108">
        <f ca="1">AP49-INT(AP49/10)*10</f>
        <v>8</v>
      </c>
      <c r="AN49" s="108"/>
      <c r="AO49" s="113" t="s">
        <v>17</v>
      </c>
      <c r="AP49" s="22">
        <f ca="1">(AK46*100+AM46*10+AO46)*AM47</f>
        <v>308</v>
      </c>
    </row>
    <row r="50" spans="3:43" ht="31.5" customHeight="1">
      <c r="C50" s="115" t="str">
        <f ca="1">IF(O50&lt;1000,"",INT(O50/1000))</f>
        <v/>
      </c>
      <c r="D50" s="115"/>
      <c r="E50" s="115">
        <f ca="1">INT((O50-INT(O50/1000)*1000)/100)</f>
        <v>9</v>
      </c>
      <c r="F50" s="115"/>
      <c r="G50" s="115">
        <f ca="1">INT((O50-INT(O50/100)*100)/10)</f>
        <v>4</v>
      </c>
      <c r="H50" s="115"/>
      <c r="I50" s="115">
        <f ca="1">O50-INT(O50/10)*10</f>
        <v>0</v>
      </c>
      <c r="J50" s="115"/>
      <c r="K50" s="115"/>
      <c r="L50" s="115"/>
      <c r="M50" s="116"/>
      <c r="N50" s="26"/>
      <c r="O50" s="114">
        <f ca="1">(I46*100+K46*10+M46)*I47</f>
        <v>940</v>
      </c>
      <c r="P50" s="19"/>
      <c r="Q50" s="115">
        <f ca="1">IF(AC50&lt;1000,"",INT(AC50/1000))</f>
        <v>3</v>
      </c>
      <c r="R50" s="115"/>
      <c r="S50" s="115">
        <f ca="1">INT((AC50-INT(AC50/1000)*1000)/100)</f>
        <v>3</v>
      </c>
      <c r="T50" s="115"/>
      <c r="U50" s="115">
        <f ca="1">INT((AC50-INT(AC50/100)*100)/10)</f>
        <v>3</v>
      </c>
      <c r="V50" s="115"/>
      <c r="W50" s="115">
        <f ca="1">AC50-INT(AC50/10)*10</f>
        <v>6</v>
      </c>
      <c r="X50" s="115"/>
      <c r="Y50" s="115"/>
      <c r="Z50" s="115"/>
      <c r="AA50" s="116"/>
      <c r="AB50" s="26"/>
      <c r="AC50" s="114">
        <f ca="1">(W46*100+Y46*10+AA46)*W47</f>
        <v>3336</v>
      </c>
      <c r="AD50" s="110"/>
      <c r="AE50" s="115" t="str">
        <f ca="1">IF(AQ50&lt;1000,"",INT(AQ50/1000))</f>
        <v/>
      </c>
      <c r="AF50" s="115"/>
      <c r="AG50" s="115">
        <f ca="1">INT((AQ50-INT(AQ50/1000)*1000)/100)</f>
        <v>9</v>
      </c>
      <c r="AH50" s="115"/>
      <c r="AI50" s="115">
        <f ca="1">INT((AQ50-INT(AQ50/100)*100)/10)</f>
        <v>2</v>
      </c>
      <c r="AJ50" s="115"/>
      <c r="AK50" s="115">
        <f ca="1">AQ50-INT(AQ50/10)*10</f>
        <v>4</v>
      </c>
      <c r="AL50" s="115"/>
      <c r="AM50" s="115"/>
      <c r="AN50" s="115"/>
      <c r="AO50" s="116"/>
      <c r="AP50" s="14"/>
      <c r="AQ50" s="22">
        <f ca="1">(AK46*100+AM46*10+AO46)*AK47</f>
        <v>924</v>
      </c>
    </row>
    <row r="51" spans="3:43" ht="31.5" customHeight="1">
      <c r="C51" s="108">
        <f ca="1">INT((O51-INT(O51/1000000)*1000000)/100000)</f>
        <v>0</v>
      </c>
      <c r="D51" s="26"/>
      <c r="E51" s="108">
        <f ca="1">INT((O51-INT(O51/100000)*100000)/10000)</f>
        <v>9</v>
      </c>
      <c r="F51" s="108"/>
      <c r="G51" s="108">
        <f ca="1">INT((O51-INT(O51/10000)*10000)/1000)</f>
        <v>5</v>
      </c>
      <c r="H51" s="28"/>
      <c r="I51" s="108">
        <f ca="1">INT((O51-INT(O51/1000)*1000)/100)</f>
        <v>8</v>
      </c>
      <c r="J51" s="28" t="str">
        <f ca="1">IF(K51="","",".")</f>
        <v>.</v>
      </c>
      <c r="K51" s="108">
        <f ca="1">INT((O51-INT(O51/100)*100)/10)</f>
        <v>8</v>
      </c>
      <c r="L51" s="29" t="s">
        <v>5</v>
      </c>
      <c r="M51" s="108">
        <f ca="1">M48</f>
        <v>0</v>
      </c>
      <c r="N51" s="26" t="str">
        <f>IF(N27="","",N27)</f>
        <v/>
      </c>
      <c r="O51" s="110">
        <f ca="1">(I46*100+K46*10+M46)*(I47*100+K47*10+M47)</f>
        <v>95880</v>
      </c>
      <c r="P51" s="19"/>
      <c r="Q51" s="108">
        <f ca="1">INT((AC51-INT(AC51/1000000)*1000000)/100000)</f>
        <v>3</v>
      </c>
      <c r="R51" s="26"/>
      <c r="S51" s="108">
        <f ca="1">INT((AC51-INT(AC51/100000)*100000)/10000)</f>
        <v>3</v>
      </c>
      <c r="T51" s="108"/>
      <c r="U51" s="108">
        <f ca="1">INT((AC51-INT(AC51/10000)*10000)/1000)</f>
        <v>6</v>
      </c>
      <c r="V51" s="28"/>
      <c r="W51" s="108">
        <f ca="1">INT((AC51-INT(AC51/1000)*1000)/100)</f>
        <v>3</v>
      </c>
      <c r="X51" s="29" t="s">
        <v>5</v>
      </c>
      <c r="Y51" s="108">
        <f ca="1">INT((AC51-INT(AC51/100)*100)/10)</f>
        <v>8</v>
      </c>
      <c r="Z51" s="28" t="str">
        <f ca="1">IF(AA51="","",".")</f>
        <v>.</v>
      </c>
      <c r="AA51" s="108">
        <f ca="1">AA48</f>
        <v>0</v>
      </c>
      <c r="AB51" s="26" t="str">
        <f>IF(AB27="","",AB27)</f>
        <v/>
      </c>
      <c r="AC51" s="110">
        <f ca="1">(W46*100+Y46*10+AA46)*(W47*100+Y47*10+AA47)</f>
        <v>336380</v>
      </c>
      <c r="AD51" s="110"/>
      <c r="AE51" s="108">
        <f ca="1">INT((AQ51-INT(AQ51/1000000)*1000000)/100000)</f>
        <v>0</v>
      </c>
      <c r="AF51" s="26"/>
      <c r="AG51" s="108">
        <f ca="1">INT((AQ51-INT(AQ51/100000)*100000)/10000)</f>
        <v>9</v>
      </c>
      <c r="AH51" s="108"/>
      <c r="AI51" s="108">
        <f ca="1">INT((AQ51-INT(AQ51/10000)*10000)/1000)</f>
        <v>6</v>
      </c>
      <c r="AJ51" s="28" t="str">
        <f ca="1">IF(AK51="","",".")</f>
        <v>.</v>
      </c>
      <c r="AK51" s="108">
        <f ca="1">INT((AQ51-INT(AQ51/1000)*1000)/100)</f>
        <v>7</v>
      </c>
      <c r="AL51" s="28"/>
      <c r="AM51" s="108">
        <f ca="1">INT((AQ51-INT(AQ51/100)*100)/10)</f>
        <v>1</v>
      </c>
      <c r="AN51" s="29" t="s">
        <v>5</v>
      </c>
      <c r="AO51" s="108">
        <f ca="1">AO48</f>
        <v>2</v>
      </c>
      <c r="AP51" s="14" t="str">
        <f>IF(AP27="","",AP27)</f>
        <v/>
      </c>
      <c r="AQ51" s="11">
        <f ca="1">(AK46*100+AM46*10+AO46)*(AK47*100+AM47*10+AO47)</f>
        <v>96712</v>
      </c>
    </row>
  </sheetData>
  <mergeCells count="3">
    <mergeCell ref="AM28:AN28"/>
    <mergeCell ref="AM1:AN1"/>
    <mergeCell ref="N2:O2"/>
  </mergeCells>
  <phoneticPr fontId="1"/>
  <conditionalFormatting sqref="AO50 AA50 M50 K50 M36 K36 M48 AA48 AO48 AA36 Y36 AO36 AM36 M43 K43 AA43 Y43 AO43 AM43">
    <cfRule type="expression" dxfId="179" priority="69" stopIfTrue="1">
      <formula>$M$43=0&amp;$K$43=0</formula>
    </cfRule>
  </conditionalFormatting>
  <conditionalFormatting sqref="K50 M48 Y43 AA48 AO48 M43 AA43 AO43 M36 AA36 AO36 M50:M51 AA50:AA51 AO50:AO51">
    <cfRule type="cellIs" dxfId="178" priority="65" stopIfTrue="1" operator="equal">
      <formula>0</formula>
    </cfRule>
    <cfRule type="cellIs" dxfId="177" priority="66" stopIfTrue="1" operator="equal">
      <formula>0</formula>
    </cfRule>
    <cfRule type="cellIs" dxfId="176" priority="67" stopIfTrue="1" operator="equal">
      <formula>0</formula>
    </cfRule>
    <cfRule type="cellIs" dxfId="175" priority="68" stopIfTrue="1" operator="equal">
      <formula>0</formula>
    </cfRule>
  </conditionalFormatting>
  <conditionalFormatting sqref="K40 I41:I42 S35:S36">
    <cfRule type="cellIs" dxfId="174" priority="13" stopIfTrue="1" operator="equal">
      <formula>0</formula>
    </cfRule>
  </conditionalFormatting>
  <conditionalFormatting sqref="M51 K51 AA51 Y51 AO51 AM51">
    <cfRule type="cellIs" dxfId="173" priority="11" stopIfTrue="1" operator="equal">
      <formula>0</formula>
    </cfRule>
  </conditionalFormatting>
  <conditionalFormatting sqref="AE43">
    <cfRule type="cellIs" dxfId="172" priority="6" operator="equal">
      <formula>0</formula>
    </cfRule>
  </conditionalFormatting>
  <conditionalFormatting sqref="AE51">
    <cfRule type="cellIs" dxfId="171" priority="3" operator="equal">
      <formula>0</formula>
    </cfRule>
  </conditionalFormatting>
  <conditionalFormatting sqref="C51">
    <cfRule type="cellIs" dxfId="170" priority="2" operator="equal">
      <formula>0</formula>
    </cfRule>
  </conditionalFormatting>
  <conditionalFormatting sqref="Q51">
    <cfRule type="cellIs" dxfId="169" priority="1" operator="equal">
      <formula>0</formula>
    </cfRule>
  </conditionalFormatting>
  <pageMargins left="0.78740157480314965" right="0.19685039370078741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小数のかけ算①</vt:lpstr>
      <vt:lpstr>小数のかけ算②</vt:lpstr>
      <vt:lpstr>小数のかけ算③</vt:lpstr>
      <vt:lpstr>小数のかけ算④</vt:lpstr>
      <vt:lpstr>小数のかけ算①!Print_Area</vt:lpstr>
      <vt:lpstr>小数のかけ算②!Print_Area</vt:lpstr>
      <vt:lpstr>小数のかけ算③!Print_Area</vt:lpstr>
      <vt:lpstr>小数のかけ算④!Print_Area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一男</dc:creator>
  <cp:lastModifiedBy>kazu</cp:lastModifiedBy>
  <cp:lastPrinted>2017-08-26T04:49:32Z</cp:lastPrinted>
  <dcterms:created xsi:type="dcterms:W3CDTF">2001-12-02T07:51:06Z</dcterms:created>
  <dcterms:modified xsi:type="dcterms:W3CDTF">2017-08-26T04:49:47Z</dcterms:modified>
</cp:coreProperties>
</file>