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かけ算⑧" sheetId="110" r:id="rId1"/>
    <sheet name="小数のかけ算⑨" sheetId="19" r:id="rId2"/>
    <sheet name="小数のかけ算⑩" sheetId="20" r:id="rId3"/>
  </sheets>
  <definedNames>
    <definedName name="a" localSheetId="0">#REF!</definedName>
    <definedName name="a">#REF!</definedName>
    <definedName name="_xlnm.Print_Area" localSheetId="0">小数のかけ算⑧!$A$1:$AK$67</definedName>
    <definedName name="_xlnm.Print_Area" localSheetId="1">小数のかけ算⑨!$A$1:$AK$62</definedName>
    <definedName name="_xlnm.Print_Area" localSheetId="2">小数のかけ算⑩!$A$1:$AK$57</definedName>
  </definedNames>
  <calcPr calcId="125725"/>
</workbook>
</file>

<file path=xl/calcChain.xml><?xml version="1.0" encoding="utf-8"?>
<calcChain xmlns="http://schemas.openxmlformats.org/spreadsheetml/2006/main">
  <c r="J32" i="110"/>
  <c r="T32" s="1"/>
  <c r="T34" s="1"/>
  <c r="J44"/>
  <c r="E42"/>
  <c r="Q59"/>
  <c r="D32"/>
  <c r="O32" s="1"/>
  <c r="D28"/>
  <c r="N28" s="1"/>
  <c r="N61" s="1"/>
  <c r="K63" s="1"/>
  <c r="I28"/>
  <c r="S28" s="1"/>
  <c r="D24"/>
  <c r="D57" s="1"/>
  <c r="D59" s="1"/>
  <c r="X59" s="1"/>
  <c r="Q26"/>
  <c r="H17"/>
  <c r="H50" s="1"/>
  <c r="K51" s="1"/>
  <c r="B16"/>
  <c r="B49" s="1"/>
  <c r="P51" s="1"/>
  <c r="C14"/>
  <c r="C47" s="1"/>
  <c r="F51" s="1"/>
  <c r="H5"/>
  <c r="H38" s="1"/>
  <c r="J42" s="1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N79"/>
  <c r="M79"/>
  <c r="L79"/>
  <c r="K79"/>
  <c r="I79"/>
  <c r="H79"/>
  <c r="G79"/>
  <c r="F79"/>
  <c r="E79"/>
  <c r="C79"/>
  <c r="A79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W36"/>
  <c r="S36"/>
  <c r="AI35"/>
  <c r="AG35"/>
  <c r="E35"/>
  <c r="M9" i="20"/>
  <c r="M39" s="1"/>
  <c r="K16"/>
  <c r="K45" s="1"/>
  <c r="O61" i="19"/>
  <c r="W33"/>
  <c r="AI32"/>
  <c r="K35"/>
  <c r="D34"/>
  <c r="AG32"/>
  <c r="S33"/>
  <c r="A34"/>
  <c r="B34"/>
  <c r="G34"/>
  <c r="I34"/>
  <c r="N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35"/>
  <c r="B35"/>
  <c r="G35"/>
  <c r="I35"/>
  <c r="N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36"/>
  <c r="B36"/>
  <c r="C36"/>
  <c r="F36"/>
  <c r="G36"/>
  <c r="H36"/>
  <c r="I36"/>
  <c r="J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40"/>
  <c r="B40"/>
  <c r="C40"/>
  <c r="E40"/>
  <c r="F40"/>
  <c r="G40"/>
  <c r="H40"/>
  <c r="I40"/>
  <c r="J40"/>
  <c r="L40"/>
  <c r="M40"/>
  <c r="N40"/>
  <c r="O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47"/>
  <c r="B47"/>
  <c r="C47"/>
  <c r="E47"/>
  <c r="F47"/>
  <c r="G47"/>
  <c r="H47"/>
  <c r="I47"/>
  <c r="J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52"/>
  <c r="B52"/>
  <c r="C52"/>
  <c r="E52"/>
  <c r="F52"/>
  <c r="G52"/>
  <c r="H52"/>
  <c r="I52"/>
  <c r="J52"/>
  <c r="L52"/>
  <c r="M52"/>
  <c r="N52"/>
  <c r="O52"/>
  <c r="P52"/>
  <c r="Q52"/>
  <c r="R52"/>
  <c r="S52"/>
  <c r="T52"/>
  <c r="U52"/>
  <c r="V52"/>
  <c r="X52"/>
  <c r="Y52"/>
  <c r="Z52"/>
  <c r="AA52"/>
  <c r="AB52"/>
  <c r="AC52"/>
  <c r="AD52"/>
  <c r="AE52"/>
  <c r="AF52"/>
  <c r="AG52"/>
  <c r="AH52"/>
  <c r="AI52"/>
  <c r="AJ52"/>
  <c r="AK52"/>
  <c r="A57"/>
  <c r="B57"/>
  <c r="C57"/>
  <c r="E57"/>
  <c r="F57"/>
  <c r="G57"/>
  <c r="H57"/>
  <c r="I57"/>
  <c r="J57"/>
  <c r="L57"/>
  <c r="M57"/>
  <c r="N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R61"/>
  <c r="S61"/>
  <c r="T61"/>
  <c r="AC61"/>
  <c r="A60"/>
  <c r="B60"/>
  <c r="E60"/>
  <c r="G60"/>
  <c r="H60"/>
  <c r="I60"/>
  <c r="J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61"/>
  <c r="B61"/>
  <c r="C61"/>
  <c r="E61"/>
  <c r="AD61"/>
  <c r="AE61"/>
  <c r="AF61"/>
  <c r="AG61"/>
  <c r="AH61"/>
  <c r="AI61"/>
  <c r="AJ61"/>
  <c r="A62"/>
  <c r="B62"/>
  <c r="C62"/>
  <c r="E62"/>
  <c r="F62"/>
  <c r="G62"/>
  <c r="H62"/>
  <c r="I62"/>
  <c r="J62"/>
  <c r="L62"/>
  <c r="M62"/>
  <c r="N62"/>
  <c r="O62"/>
  <c r="P62"/>
  <c r="Q62"/>
  <c r="R62"/>
  <c r="S62"/>
  <c r="T62"/>
  <c r="U62"/>
  <c r="V62"/>
  <c r="W62"/>
  <c r="X62"/>
  <c r="Y62"/>
  <c r="E32"/>
  <c r="U32" i="20"/>
  <c r="AI31"/>
  <c r="G26"/>
  <c r="G55" s="1"/>
  <c r="O26"/>
  <c r="O55" s="1"/>
  <c r="L57" s="1"/>
  <c r="E21"/>
  <c r="E50" s="1"/>
  <c r="M21"/>
  <c r="M50" s="1"/>
  <c r="M52" s="1"/>
  <c r="E16"/>
  <c r="E45" s="1"/>
  <c r="G47" s="1"/>
  <c r="M10"/>
  <c r="M40" s="1"/>
  <c r="L42" s="1"/>
  <c r="Q3"/>
  <c r="Q33" s="1"/>
  <c r="D4"/>
  <c r="D34" s="1"/>
  <c r="K36" s="1"/>
  <c r="AG31"/>
  <c r="Q32"/>
  <c r="A33"/>
  <c r="C33"/>
  <c r="D33"/>
  <c r="S33"/>
  <c r="U33"/>
  <c r="AK33"/>
  <c r="A34"/>
  <c r="B34"/>
  <c r="C34"/>
  <c r="G34"/>
  <c r="I34"/>
  <c r="Q34"/>
  <c r="A45"/>
  <c r="C45"/>
  <c r="D45"/>
  <c r="H45"/>
  <c r="N45"/>
  <c r="P45"/>
  <c r="AA45"/>
  <c r="AB45"/>
  <c r="AC45"/>
  <c r="AD45"/>
  <c r="AE45"/>
  <c r="AF45"/>
  <c r="AG45"/>
  <c r="AH45"/>
  <c r="AI45"/>
  <c r="AJ45"/>
  <c r="AK45"/>
  <c r="A48"/>
  <c r="B48"/>
  <c r="C48"/>
  <c r="D48"/>
  <c r="E48"/>
  <c r="F48"/>
  <c r="G48"/>
  <c r="H48"/>
  <c r="I48"/>
  <c r="J48"/>
  <c r="K48"/>
  <c r="Z48"/>
  <c r="AB48"/>
  <c r="AC48"/>
  <c r="AD48"/>
  <c r="AE48"/>
  <c r="AF48"/>
  <c r="AG48"/>
  <c r="AH48"/>
  <c r="AI48"/>
  <c r="AJ48"/>
  <c r="A50"/>
  <c r="C50"/>
  <c r="D50"/>
  <c r="H50"/>
  <c r="J50"/>
  <c r="P50"/>
  <c r="R50"/>
  <c r="AB50"/>
  <c r="AC50"/>
  <c r="AD50"/>
  <c r="AE50"/>
  <c r="AF50"/>
  <c r="AG50"/>
  <c r="AH50"/>
  <c r="AI50"/>
  <c r="AJ50"/>
  <c r="AK50"/>
  <c r="A53"/>
  <c r="B53"/>
  <c r="C53"/>
  <c r="D53"/>
  <c r="E53"/>
  <c r="F53"/>
  <c r="G53"/>
  <c r="H53"/>
  <c r="I53"/>
  <c r="J53"/>
  <c r="K53"/>
  <c r="W53"/>
  <c r="X53"/>
  <c r="Y53"/>
  <c r="Z53"/>
  <c r="AA53"/>
  <c r="AB53"/>
  <c r="AC53"/>
  <c r="AD53"/>
  <c r="AE53"/>
  <c r="AF53"/>
  <c r="AG53"/>
  <c r="AH53"/>
  <c r="AI53"/>
  <c r="AJ53"/>
  <c r="A55"/>
  <c r="C55"/>
  <c r="D55"/>
  <c r="J55"/>
  <c r="L55"/>
  <c r="M55"/>
  <c r="R55"/>
  <c r="T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57"/>
  <c r="B57"/>
  <c r="C57"/>
  <c r="F57"/>
  <c r="W57"/>
  <c r="Z57"/>
  <c r="AH57"/>
  <c r="AI57"/>
  <c r="AJ57"/>
  <c r="D31"/>
  <c r="D35" i="19"/>
  <c r="K34"/>
  <c r="X61"/>
  <c r="O54"/>
  <c r="X54" s="1"/>
  <c r="L39"/>
  <c r="P39" s="1"/>
  <c r="X39" s="1"/>
  <c r="L44"/>
  <c r="P44"/>
  <c r="X44" s="1"/>
  <c r="P49"/>
  <c r="X49" s="1"/>
  <c r="D79" i="110"/>
  <c r="J79"/>
  <c r="O79"/>
  <c r="D61"/>
  <c r="F63" s="1"/>
  <c r="D26" l="1"/>
  <c r="F30"/>
  <c r="G36" i="20"/>
  <c r="P36"/>
  <c r="AA36" s="1"/>
  <c r="F34" i="110"/>
  <c r="D65"/>
  <c r="J65"/>
  <c r="T65" s="1"/>
  <c r="R52" i="20"/>
  <c r="AA52" s="1"/>
  <c r="H52"/>
  <c r="Q57"/>
  <c r="AA57" s="1"/>
  <c r="G57"/>
  <c r="Q47"/>
  <c r="AA47" s="1"/>
  <c r="L47"/>
  <c r="O42" i="110"/>
  <c r="L43" s="1"/>
  <c r="E44"/>
  <c r="S30"/>
  <c r="S61"/>
  <c r="S63" s="1"/>
  <c r="X63" s="1"/>
  <c r="G42" i="20"/>
  <c r="Q42"/>
  <c r="AA42" s="1"/>
  <c r="U51" i="110"/>
  <c r="L53" s="1"/>
  <c r="I61"/>
  <c r="F67" l="1"/>
  <c r="O65"/>
  <c r="L67" s="1"/>
  <c r="Y67"/>
  <c r="T67"/>
</calcChain>
</file>

<file path=xl/sharedStrings.xml><?xml version="1.0" encoding="utf-8"?>
<sst xmlns="http://schemas.openxmlformats.org/spreadsheetml/2006/main" count="286" uniqueCount="111">
  <si>
    <t>名前</t>
    <rPh sb="0" eb="2">
      <t>ナマエ</t>
    </rPh>
    <phoneticPr fontId="1"/>
  </si>
  <si>
    <t>答え</t>
    <rPh sb="0" eb="1">
      <t>コタ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</si>
  <si>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</si>
  <si>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</si>
  <si>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</si>
  <si>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</si>
  <si>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</si>
  <si>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(3)</t>
    <phoneticPr fontId="1"/>
  </si>
  <si>
    <t>＝</t>
    <phoneticPr fontId="1"/>
  </si>
  <si>
    <t>№</t>
    <phoneticPr fontId="1"/>
  </si>
  <si>
    <t>＝</t>
    <phoneticPr fontId="1"/>
  </si>
  <si>
    <t>(4)</t>
    <phoneticPr fontId="1"/>
  </si>
  <si>
    <t>№</t>
    <phoneticPr fontId="1"/>
  </si>
  <si>
    <t>ｍ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</si>
  <si>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</si>
  <si>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</si>
  <si>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</si>
  <si>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</si>
  <si>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</si>
  <si>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</si>
  <si>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</si>
  <si>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</si>
  <si>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</si>
  <si>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ｍ</t>
    <phoneticPr fontId="1"/>
  </si>
  <si>
    <t>◇テープの長さを比べましょう。</t>
    <rPh sb="5" eb="6">
      <t>ナガ</t>
    </rPh>
    <rPh sb="8" eb="9">
      <t>クラ</t>
    </rPh>
    <phoneticPr fontId="1"/>
  </si>
  <si>
    <t>倍</t>
    <rPh sb="0" eb="1">
      <t>バイ</t>
    </rPh>
    <phoneticPr fontId="1"/>
  </si>
  <si>
    <t>№</t>
    <phoneticPr fontId="1"/>
  </si>
  <si>
    <t>kg</t>
    <phoneticPr fontId="1"/>
  </si>
  <si>
    <t>だそうです。</t>
    <phoneticPr fontId="1"/>
  </si>
  <si>
    <t>(2)</t>
    <phoneticPr fontId="1"/>
  </si>
  <si>
    <t>ｍ</t>
    <phoneticPr fontId="1"/>
  </si>
  <si>
    <t>の</t>
    <phoneticPr fontId="1"/>
  </si>
  <si>
    <t>ｍ</t>
    <phoneticPr fontId="1"/>
  </si>
  <si>
    <t>kg</t>
    <phoneticPr fontId="1"/>
  </si>
  <si>
    <t>の</t>
    <phoneticPr fontId="1"/>
  </si>
  <si>
    <t>cm</t>
    <phoneticPr fontId="1"/>
  </si>
  <si>
    <t>×</t>
    <phoneticPr fontId="1"/>
  </si>
  <si>
    <t>お兄さんの体重は、何ｋｇでしょう。</t>
    <rPh sb="0" eb="2">
      <t>オニイ</t>
    </rPh>
    <rPh sb="5" eb="7">
      <t>タイジュウ</t>
    </rPh>
    <rPh sb="9" eb="10">
      <t>ナン</t>
    </rPh>
    <phoneticPr fontId="1"/>
  </si>
  <si>
    <t>重さが</t>
    <rPh sb="0" eb="1">
      <t>オモ</t>
    </rPh>
    <phoneticPr fontId="1"/>
  </si>
  <si>
    <t>kg</t>
    <phoneticPr fontId="1"/>
  </si>
  <si>
    <t>の重さは何ｋｇでしょう。</t>
    <rPh sb="1" eb="2">
      <t>オモ</t>
    </rPh>
    <rPh sb="4" eb="5">
      <t>ナン</t>
    </rPh>
    <phoneticPr fontId="1"/>
  </si>
  <si>
    <t>円の</t>
    <rPh sb="0" eb="1">
      <t>エン</t>
    </rPh>
    <phoneticPr fontId="1"/>
  </si>
  <si>
    <t>は何円でしょう。</t>
    <rPh sb="1" eb="3">
      <t>ナンエン</t>
    </rPh>
    <phoneticPr fontId="1"/>
  </si>
  <si>
    <t>は何ｋｇでしょう。</t>
    <rPh sb="1" eb="2">
      <t>ナン</t>
    </rPh>
    <phoneticPr fontId="1"/>
  </si>
  <si>
    <t>(5)</t>
    <phoneticPr fontId="1"/>
  </si>
  <si>
    <t>たて</t>
    <phoneticPr fontId="1"/>
  </si>
  <si>
    <t>cm</t>
    <phoneticPr fontId="1"/>
  </si>
  <si>
    <t>、</t>
    <phoneticPr fontId="1"/>
  </si>
  <si>
    <t>横</t>
    <rPh sb="0" eb="1">
      <t>ヨコ</t>
    </rPh>
    <phoneticPr fontId="1"/>
  </si>
  <si>
    <t>の長方形の面積を求めましょう。</t>
    <rPh sb="1" eb="4">
      <t>チョウホウケイ</t>
    </rPh>
    <rPh sb="5" eb="7">
      <t>メンセキ</t>
    </rPh>
    <rPh sb="8" eb="9">
      <t>モト</t>
    </rPh>
    <phoneticPr fontId="1"/>
  </si>
  <si>
    <t>式</t>
    <rPh sb="0" eb="1">
      <t>シキ</t>
    </rPh>
    <phoneticPr fontId="1"/>
  </si>
  <si>
    <t>円</t>
    <rPh sb="0" eb="1">
      <t>エン</t>
    </rPh>
    <phoneticPr fontId="1"/>
  </si>
  <si>
    <t>c</t>
    <phoneticPr fontId="1"/>
  </si>
  <si>
    <t>㎡</t>
    <phoneticPr fontId="1"/>
  </si>
  <si>
    <t>＝</t>
    <phoneticPr fontId="1"/>
  </si>
  <si>
    <t>×</t>
    <phoneticPr fontId="1"/>
  </si>
  <si>
    <t>=</t>
    <phoneticPr fontId="1"/>
  </si>
  <si>
    <t>㎏</t>
    <phoneticPr fontId="1"/>
  </si>
  <si>
    <t>÷</t>
    <phoneticPr fontId="1"/>
  </si>
  <si>
    <t>÷</t>
    <phoneticPr fontId="1"/>
  </si>
  <si>
    <t>＝</t>
    <phoneticPr fontId="1"/>
  </si>
  <si>
    <t>÷</t>
    <phoneticPr fontId="1"/>
  </si>
  <si>
    <t>＝</t>
    <phoneticPr fontId="1"/>
  </si>
  <si>
    <t>÷</t>
    <phoneticPr fontId="1"/>
  </si>
  <si>
    <t>=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</si>
  <si>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</si>
  <si>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</si>
  <si>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　</t>
    <phoneticPr fontId="1"/>
  </si>
  <si>
    <t>　</t>
    <phoneticPr fontId="1"/>
  </si>
  <si>
    <t>（</t>
    <phoneticPr fontId="1"/>
  </si>
  <si>
    <t>）</t>
    <phoneticPr fontId="1"/>
  </si>
  <si>
    <t>【筆算】</t>
    <rPh sb="1" eb="3">
      <t>ヒッサン</t>
    </rPh>
    <phoneticPr fontId="1"/>
  </si>
  <si>
    <t>＝</t>
    <phoneticPr fontId="1"/>
  </si>
  <si>
    <t>(</t>
    <phoneticPr fontId="1"/>
  </si>
  <si>
    <t>　</t>
    <phoneticPr fontId="1"/>
  </si>
  <si>
    <t>ｍ</t>
    <phoneticPr fontId="1"/>
  </si>
  <si>
    <t>①</t>
    <phoneticPr fontId="1"/>
  </si>
  <si>
    <t>②</t>
    <phoneticPr fontId="1"/>
  </si>
  <si>
    <t>小数のかけ算⑨</t>
    <rPh sb="0" eb="2">
      <t>ショウスウ</t>
    </rPh>
    <rPh sb="5" eb="6">
      <t>サン</t>
    </rPh>
    <phoneticPr fontId="1"/>
  </si>
  <si>
    <t>青のテープの長さは，赤のテープの長さの何倍ですか。</t>
    <rPh sb="0" eb="1">
      <t>アオ</t>
    </rPh>
    <rPh sb="6" eb="7">
      <t>ナガ</t>
    </rPh>
    <rPh sb="10" eb="11">
      <t>アカ</t>
    </rPh>
    <rPh sb="16" eb="17">
      <t>ナガ</t>
    </rPh>
    <rPh sb="19" eb="21">
      <t>ナンバイ</t>
    </rPh>
    <phoneticPr fontId="1"/>
  </si>
  <si>
    <t>黄のテープの長さは，赤のテープの長さの何倍ですか。</t>
    <rPh sb="0" eb="1">
      <t>キ</t>
    </rPh>
    <rPh sb="6" eb="7">
      <t>ナガ</t>
    </rPh>
    <rPh sb="10" eb="11">
      <t>アカ</t>
    </rPh>
    <rPh sb="16" eb="17">
      <t>ナガ</t>
    </rPh>
    <rPh sb="19" eb="21">
      <t>ナンバイ</t>
    </rPh>
    <phoneticPr fontId="1"/>
  </si>
  <si>
    <t>白のテープの長さをもとにすると，黄のテープの長さは何倍ですか。</t>
    <rPh sb="0" eb="1">
      <t>シロ</t>
    </rPh>
    <rPh sb="6" eb="7">
      <t>ナガ</t>
    </rPh>
    <rPh sb="16" eb="17">
      <t>キ</t>
    </rPh>
    <rPh sb="22" eb="23">
      <t>ナガ</t>
    </rPh>
    <rPh sb="25" eb="27">
      <t>ナンバイ</t>
    </rPh>
    <phoneticPr fontId="1"/>
  </si>
  <si>
    <t>黄のテープの長さをもとにすると，白のテープの長さは何倍ですか。</t>
    <rPh sb="0" eb="1">
      <t>キ</t>
    </rPh>
    <rPh sb="6" eb="7">
      <t>ナガ</t>
    </rPh>
    <rPh sb="16" eb="17">
      <t>シロ</t>
    </rPh>
    <rPh sb="22" eb="23">
      <t>ナガ</t>
    </rPh>
    <rPh sb="25" eb="27">
      <t>ナンバイ</t>
    </rPh>
    <phoneticPr fontId="1"/>
  </si>
  <si>
    <t>黄のテープの長さを１とみると，青のテープの長さはいくつに</t>
    <rPh sb="0" eb="1">
      <t>キ</t>
    </rPh>
    <rPh sb="6" eb="7">
      <t>ナガ</t>
    </rPh>
    <rPh sb="15" eb="16">
      <t>アオ</t>
    </rPh>
    <rPh sb="21" eb="22">
      <t>ナガ</t>
    </rPh>
    <phoneticPr fontId="1"/>
  </si>
  <si>
    <t>あたりますか。</t>
  </si>
  <si>
    <t>※倍をかくと，あやまり</t>
    <rPh sb="1" eb="2">
      <t>バイ</t>
    </rPh>
    <phoneticPr fontId="1"/>
  </si>
  <si>
    <t>しゅうじさんの体重は</t>
    <rPh sb="7" eb="9">
      <t>タイジュウ</t>
    </rPh>
    <phoneticPr fontId="1"/>
  </si>
  <si>
    <t>で，お兄さんの体重はその</t>
    <rPh sb="2" eb="4">
      <t>オニイ</t>
    </rPh>
    <rPh sb="7" eb="9">
      <t>タイジュウ</t>
    </rPh>
    <phoneticPr fontId="1"/>
  </si>
  <si>
    <t>の鉄のパイプがあります。</t>
    <rPh sb="1" eb="2">
      <t>テツ</t>
    </rPh>
    <phoneticPr fontId="1"/>
  </si>
  <si>
    <t>この鉄のパイプ</t>
    <rPh sb="2" eb="3">
      <t>テツ</t>
    </rPh>
    <phoneticPr fontId="1"/>
  </si>
  <si>
    <t>小数のかけ算⑦</t>
    <rPh sb="0" eb="2">
      <t>ショウスウ</t>
    </rPh>
    <rPh sb="5" eb="6">
      <t>サン</t>
    </rPh>
    <phoneticPr fontId="1"/>
  </si>
  <si>
    <t>下の長方形の面積を求めましょう。</t>
    <rPh sb="0" eb="1">
      <t>シタ</t>
    </rPh>
    <rPh sb="2" eb="5">
      <t>チョウホウケイ</t>
    </rPh>
    <rPh sb="6" eb="8">
      <t>メンセキ</t>
    </rPh>
    <rPh sb="9" eb="10">
      <t>モト</t>
    </rPh>
    <phoneticPr fontId="1"/>
  </si>
  <si>
    <t>cm</t>
    <phoneticPr fontId="1"/>
  </si>
  <si>
    <t>)</t>
    <phoneticPr fontId="1"/>
  </si>
  <si>
    <t>下の直方体の体積を求めましょう。</t>
    <rPh sb="0" eb="1">
      <t>シタ</t>
    </rPh>
    <rPh sb="2" eb="5">
      <t>チョクホウタイ</t>
    </rPh>
    <rPh sb="6" eb="8">
      <t>タイセキ</t>
    </rPh>
    <rPh sb="9" eb="10">
      <t>モト</t>
    </rPh>
    <phoneticPr fontId="1"/>
  </si>
  <si>
    <t>　</t>
    <phoneticPr fontId="1"/>
  </si>
  <si>
    <t>ｍ</t>
    <phoneticPr fontId="1"/>
  </si>
  <si>
    <t>くふうして計算します。</t>
    <rPh sb="5" eb="7">
      <t>ケイサン</t>
    </rPh>
    <phoneticPr fontId="1"/>
  </si>
  <si>
    <t>にあてはまる数を書きましょう。</t>
    <rPh sb="6" eb="7">
      <t>スウ</t>
    </rPh>
    <rPh sb="8" eb="9">
      <t>カ</t>
    </rPh>
    <phoneticPr fontId="1"/>
  </si>
  <si>
    <t>×</t>
    <phoneticPr fontId="1"/>
  </si>
  <si>
    <t>（</t>
    <phoneticPr fontId="1"/>
  </si>
  <si>
    <t>）</t>
    <phoneticPr fontId="1"/>
  </si>
  <si>
    <t>＝</t>
    <phoneticPr fontId="1"/>
  </si>
  <si>
    <t>＋</t>
    <phoneticPr fontId="1"/>
  </si>
  <si>
    <t>③</t>
    <phoneticPr fontId="1"/>
  </si>
  <si>
    <t>－</t>
    <phoneticPr fontId="1"/>
  </si>
  <si>
    <t>（</t>
    <phoneticPr fontId="1"/>
  </si>
  <si>
    <t>㎠</t>
    <phoneticPr fontId="1"/>
  </si>
  <si>
    <t>でもよい。</t>
    <phoneticPr fontId="1"/>
  </si>
  <si>
    <t>㎥</t>
    <phoneticPr fontId="1"/>
  </si>
  <si>
    <t>小数のかけ算⑧</t>
    <rPh sb="0" eb="2">
      <t>ショウスウ</t>
    </rPh>
    <rPh sb="5" eb="6">
      <t>サン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</si>
</sst>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342900</xdr:rowOff>
    </xdr:from>
    <xdr:to>
      <xdr:col>14</xdr:col>
      <xdr:colOff>142875</xdr:colOff>
      <xdr:row>5</xdr:row>
      <xdr:rowOff>0</xdr:rowOff>
    </xdr:to>
    <xdr:sp macro="" textlink="">
      <xdr:nvSpPr>
        <xdr:cNvPr id="10267" name="Freeform 16"/>
        <xdr:cNvSpPr>
          <a:spLocks/>
        </xdr:cNvSpPr>
      </xdr:nvSpPr>
      <xdr:spPr bwMode="auto">
        <a:xfrm>
          <a:off x="819150" y="1362075"/>
          <a:ext cx="1590675" cy="0"/>
        </a:xfrm>
        <a:custGeom>
          <a:avLst/>
          <a:gdLst>
            <a:gd name="T0" fmla="*/ 0 w 189"/>
            <a:gd name="T1" fmla="*/ 0 h 21"/>
            <a:gd name="T2" fmla="*/ 2147483647 w 189"/>
            <a:gd name="T3" fmla="*/ 0 h 21"/>
            <a:gd name="T4" fmla="*/ 2147483647 w 189"/>
            <a:gd name="T5" fmla="*/ 0 h 21"/>
            <a:gd name="T6" fmla="*/ 0 60000 65536"/>
            <a:gd name="T7" fmla="*/ 0 60000 65536"/>
            <a:gd name="T8" fmla="*/ 0 60000 65536"/>
            <a:gd name="T9" fmla="*/ 0 w 189"/>
            <a:gd name="T10" fmla="*/ 0 h 21"/>
            <a:gd name="T11" fmla="*/ 189 w 189"/>
            <a:gd name="T12" fmla="*/ 0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9" h="21">
              <a:moveTo>
                <a:pt x="0" y="21"/>
              </a:moveTo>
              <a:cubicBezTo>
                <a:pt x="42" y="10"/>
                <a:pt x="85" y="0"/>
                <a:pt x="116" y="0"/>
              </a:cubicBezTo>
              <a:cubicBezTo>
                <a:pt x="147" y="0"/>
                <a:pt x="168" y="10"/>
                <a:pt x="189" y="2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57150</xdr:colOff>
      <xdr:row>5</xdr:row>
      <xdr:rowOff>19050</xdr:rowOff>
    </xdr:from>
    <xdr:to>
      <xdr:col>5</xdr:col>
      <xdr:colOff>0</xdr:colOff>
      <xdr:row>6</xdr:row>
      <xdr:rowOff>419100</xdr:rowOff>
    </xdr:to>
    <xdr:sp macro="" textlink="">
      <xdr:nvSpPr>
        <xdr:cNvPr id="10268" name="Freeform 17"/>
        <xdr:cNvSpPr>
          <a:spLocks/>
        </xdr:cNvSpPr>
      </xdr:nvSpPr>
      <xdr:spPr bwMode="auto">
        <a:xfrm>
          <a:off x="704850" y="1381125"/>
          <a:ext cx="104775" cy="609600"/>
        </a:xfrm>
        <a:custGeom>
          <a:avLst/>
          <a:gdLst>
            <a:gd name="T0" fmla="*/ 680279948 w 13"/>
            <a:gd name="T1" fmla="*/ 0 h 91"/>
            <a:gd name="T2" fmla="*/ 0 w 13"/>
            <a:gd name="T3" fmla="*/ 2147483647 h 91"/>
            <a:gd name="T4" fmla="*/ 736971266 w 13"/>
            <a:gd name="T5" fmla="*/ 2147483647 h 91"/>
            <a:gd name="T6" fmla="*/ 0 60000 65536"/>
            <a:gd name="T7" fmla="*/ 0 60000 65536"/>
            <a:gd name="T8" fmla="*/ 0 60000 65536"/>
            <a:gd name="T9" fmla="*/ 0 w 13"/>
            <a:gd name="T10" fmla="*/ 0 h 91"/>
            <a:gd name="T11" fmla="*/ 13 w 13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91">
              <a:moveTo>
                <a:pt x="12" y="0"/>
              </a:moveTo>
              <a:cubicBezTo>
                <a:pt x="6" y="16"/>
                <a:pt x="0" y="32"/>
                <a:pt x="0" y="47"/>
              </a:cubicBezTo>
              <a:cubicBezTo>
                <a:pt x="0" y="62"/>
                <a:pt x="6" y="76"/>
                <a:pt x="13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129540</xdr:colOff>
      <xdr:row>4</xdr:row>
      <xdr:rowOff>175260</xdr:rowOff>
    </xdr:from>
    <xdr:to>
      <xdr:col>15</xdr:col>
      <xdr:colOff>0</xdr:colOff>
      <xdr:row>5</xdr:row>
      <xdr:rowOff>121920</xdr:rowOff>
    </xdr:to>
    <xdr:sp macro="" textlink="">
      <xdr:nvSpPr>
        <xdr:cNvPr id="4" name="円弧 3"/>
        <xdr:cNvSpPr/>
      </xdr:nvSpPr>
      <xdr:spPr>
        <a:xfrm>
          <a:off x="1348740" y="1226820"/>
          <a:ext cx="937260" cy="259080"/>
        </a:xfrm>
        <a:prstGeom prst="arc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7620</xdr:colOff>
      <xdr:row>4</xdr:row>
      <xdr:rowOff>198120</xdr:rowOff>
    </xdr:from>
    <xdr:to>
      <xdr:col>9</xdr:col>
      <xdr:colOff>7620</xdr:colOff>
      <xdr:row>5</xdr:row>
      <xdr:rowOff>99060</xdr:rowOff>
    </xdr:to>
    <xdr:sp macro="" textlink="">
      <xdr:nvSpPr>
        <xdr:cNvPr id="5" name="円弧 4"/>
        <xdr:cNvSpPr/>
      </xdr:nvSpPr>
      <xdr:spPr>
        <a:xfrm flipH="1">
          <a:off x="769620" y="1249680"/>
          <a:ext cx="609600" cy="213360"/>
        </a:xfrm>
        <a:prstGeom prst="arc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66675</xdr:colOff>
      <xdr:row>13</xdr:row>
      <xdr:rowOff>85725</xdr:rowOff>
    </xdr:from>
    <xdr:to>
      <xdr:col>17</xdr:col>
      <xdr:colOff>142875</xdr:colOff>
      <xdr:row>16</xdr:row>
      <xdr:rowOff>85725</xdr:rowOff>
    </xdr:to>
    <xdr:pic>
      <xdr:nvPicPr>
        <xdr:cNvPr id="10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3762375"/>
          <a:ext cx="1857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</xdr:colOff>
      <xdr:row>14</xdr:row>
      <xdr:rowOff>161925</xdr:rowOff>
    </xdr:from>
    <xdr:to>
      <xdr:col>6</xdr:col>
      <xdr:colOff>66675</xdr:colOff>
      <xdr:row>15</xdr:row>
      <xdr:rowOff>19050</xdr:rowOff>
    </xdr:to>
    <xdr:sp macro="" textlink="">
      <xdr:nvSpPr>
        <xdr:cNvPr id="10272" name="Freeform 2"/>
        <xdr:cNvSpPr>
          <a:spLocks/>
        </xdr:cNvSpPr>
      </xdr:nvSpPr>
      <xdr:spPr bwMode="auto">
        <a:xfrm>
          <a:off x="904875" y="4152900"/>
          <a:ext cx="133350" cy="171450"/>
        </a:xfrm>
        <a:custGeom>
          <a:avLst/>
          <a:gdLst>
            <a:gd name="T0" fmla="*/ 2147483647 w 14"/>
            <a:gd name="T1" fmla="*/ 0 h 18"/>
            <a:gd name="T2" fmla="*/ 0 w 14"/>
            <a:gd name="T3" fmla="*/ 2147483647 h 18"/>
            <a:gd name="T4" fmla="*/ 0 60000 65536"/>
            <a:gd name="T5" fmla="*/ 0 60000 65536"/>
            <a:gd name="T6" fmla="*/ 0 w 14"/>
            <a:gd name="T7" fmla="*/ 0 h 18"/>
            <a:gd name="T8" fmla="*/ 14 w 14"/>
            <a:gd name="T9" fmla="*/ 18 h 1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" h="18">
              <a:moveTo>
                <a:pt x="14" y="0"/>
              </a:moveTo>
              <a:cubicBezTo>
                <a:pt x="7" y="2"/>
                <a:pt x="0" y="10"/>
                <a:pt x="0" y="18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57150</xdr:colOff>
      <xdr:row>15</xdr:row>
      <xdr:rowOff>295275</xdr:rowOff>
    </xdr:from>
    <xdr:to>
      <xdr:col>6</xdr:col>
      <xdr:colOff>76200</xdr:colOff>
      <xdr:row>16</xdr:row>
      <xdr:rowOff>57150</xdr:rowOff>
    </xdr:to>
    <xdr:sp macro="" textlink="">
      <xdr:nvSpPr>
        <xdr:cNvPr id="10273" name="Freeform 3"/>
        <xdr:cNvSpPr>
          <a:spLocks/>
        </xdr:cNvSpPr>
      </xdr:nvSpPr>
      <xdr:spPr bwMode="auto">
        <a:xfrm>
          <a:off x="866775" y="4600575"/>
          <a:ext cx="180975" cy="76200"/>
        </a:xfrm>
        <a:custGeom>
          <a:avLst/>
          <a:gdLst>
            <a:gd name="T0" fmla="*/ 2147483647 w 19"/>
            <a:gd name="T1" fmla="*/ 2147483647 h 8"/>
            <a:gd name="T2" fmla="*/ 0 w 19"/>
            <a:gd name="T3" fmla="*/ 0 h 8"/>
            <a:gd name="T4" fmla="*/ 0 60000 65536"/>
            <a:gd name="T5" fmla="*/ 0 60000 65536"/>
            <a:gd name="T6" fmla="*/ 0 w 19"/>
            <a:gd name="T7" fmla="*/ 0 h 8"/>
            <a:gd name="T8" fmla="*/ 19 w 19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8">
              <a:moveTo>
                <a:pt x="19" y="8"/>
              </a:moveTo>
              <a:cubicBezTo>
                <a:pt x="2" y="7"/>
                <a:pt x="8" y="8"/>
                <a:pt x="0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66675</xdr:colOff>
      <xdr:row>13</xdr:row>
      <xdr:rowOff>266700</xdr:rowOff>
    </xdr:from>
    <xdr:to>
      <xdr:col>6</xdr:col>
      <xdr:colOff>85725</xdr:colOff>
      <xdr:row>14</xdr:row>
      <xdr:rowOff>104775</xdr:rowOff>
    </xdr:to>
    <xdr:sp macro="" textlink="">
      <xdr:nvSpPr>
        <xdr:cNvPr id="10274" name="Freeform 4"/>
        <xdr:cNvSpPr>
          <a:spLocks/>
        </xdr:cNvSpPr>
      </xdr:nvSpPr>
      <xdr:spPr bwMode="auto">
        <a:xfrm>
          <a:off x="1038225" y="3943350"/>
          <a:ext cx="19050" cy="152400"/>
        </a:xfrm>
        <a:custGeom>
          <a:avLst/>
          <a:gdLst>
            <a:gd name="T0" fmla="*/ 0 w 2"/>
            <a:gd name="T1" fmla="*/ 2147483647 h 16"/>
            <a:gd name="T2" fmla="*/ 2147483647 w 2"/>
            <a:gd name="T3" fmla="*/ 0 h 16"/>
            <a:gd name="T4" fmla="*/ 0 60000 65536"/>
            <a:gd name="T5" fmla="*/ 0 60000 65536"/>
            <a:gd name="T6" fmla="*/ 0 w 2"/>
            <a:gd name="T7" fmla="*/ 0 h 16"/>
            <a:gd name="T8" fmla="*/ 2 w 2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16">
              <a:moveTo>
                <a:pt x="0" y="16"/>
              </a:moveTo>
              <a:cubicBezTo>
                <a:pt x="0" y="11"/>
                <a:pt x="2" y="0"/>
                <a:pt x="2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13</xdr:row>
      <xdr:rowOff>38100</xdr:rowOff>
    </xdr:from>
    <xdr:to>
      <xdr:col>9</xdr:col>
      <xdr:colOff>47625</xdr:colOff>
      <xdr:row>13</xdr:row>
      <xdr:rowOff>95250</xdr:rowOff>
    </xdr:to>
    <xdr:sp macro="" textlink="">
      <xdr:nvSpPr>
        <xdr:cNvPr id="10275" name="Freeform 5"/>
        <xdr:cNvSpPr>
          <a:spLocks/>
        </xdr:cNvSpPr>
      </xdr:nvSpPr>
      <xdr:spPr bwMode="auto">
        <a:xfrm>
          <a:off x="1133475" y="3714750"/>
          <a:ext cx="371475" cy="57150"/>
        </a:xfrm>
        <a:custGeom>
          <a:avLst/>
          <a:gdLst>
            <a:gd name="T0" fmla="*/ 2147483647 w 39"/>
            <a:gd name="T1" fmla="*/ 2147483647 h 6"/>
            <a:gd name="T2" fmla="*/ 2147483647 w 39"/>
            <a:gd name="T3" fmla="*/ 2147483647 h 6"/>
            <a:gd name="T4" fmla="*/ 0 w 39"/>
            <a:gd name="T5" fmla="*/ 2147483647 h 6"/>
            <a:gd name="T6" fmla="*/ 0 60000 65536"/>
            <a:gd name="T7" fmla="*/ 0 60000 65536"/>
            <a:gd name="T8" fmla="*/ 0 60000 65536"/>
            <a:gd name="T9" fmla="*/ 0 w 39"/>
            <a:gd name="T10" fmla="*/ 0 h 6"/>
            <a:gd name="T11" fmla="*/ 39 w 39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6">
              <a:moveTo>
                <a:pt x="39" y="6"/>
              </a:moveTo>
              <a:cubicBezTo>
                <a:pt x="34" y="5"/>
                <a:pt x="25" y="3"/>
                <a:pt x="25" y="3"/>
              </a:cubicBezTo>
              <a:cubicBezTo>
                <a:pt x="17" y="3"/>
                <a:pt x="6" y="0"/>
                <a:pt x="0" y="6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57150</xdr:colOff>
      <xdr:row>16</xdr:row>
      <xdr:rowOff>57150</xdr:rowOff>
    </xdr:from>
    <xdr:to>
      <xdr:col>7</xdr:col>
      <xdr:colOff>85725</xdr:colOff>
      <xdr:row>16</xdr:row>
      <xdr:rowOff>200025</xdr:rowOff>
    </xdr:to>
    <xdr:sp macro="" textlink="">
      <xdr:nvSpPr>
        <xdr:cNvPr id="10276" name="Freeform 6"/>
        <xdr:cNvSpPr>
          <a:spLocks/>
        </xdr:cNvSpPr>
      </xdr:nvSpPr>
      <xdr:spPr bwMode="auto">
        <a:xfrm>
          <a:off x="1028700" y="4676775"/>
          <a:ext cx="190500" cy="142875"/>
        </a:xfrm>
        <a:custGeom>
          <a:avLst/>
          <a:gdLst>
            <a:gd name="T0" fmla="*/ 0 w 46"/>
            <a:gd name="T1" fmla="*/ 0 h 14"/>
            <a:gd name="T2" fmla="*/ 2147483647 w 46"/>
            <a:gd name="T3" fmla="*/ 2147483647 h 14"/>
            <a:gd name="T4" fmla="*/ 0 60000 65536"/>
            <a:gd name="T5" fmla="*/ 0 60000 65536"/>
            <a:gd name="T6" fmla="*/ 0 w 46"/>
            <a:gd name="T7" fmla="*/ 0 h 14"/>
            <a:gd name="T8" fmla="*/ 46 w 46"/>
            <a:gd name="T9" fmla="*/ 14 h 1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6" h="14">
              <a:moveTo>
                <a:pt x="0" y="0"/>
              </a:moveTo>
              <a:cubicBezTo>
                <a:pt x="9" y="14"/>
                <a:pt x="33" y="11"/>
                <a:pt x="46" y="11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142875</xdr:colOff>
      <xdr:row>16</xdr:row>
      <xdr:rowOff>85725</xdr:rowOff>
    </xdr:from>
    <xdr:to>
      <xdr:col>14</xdr:col>
      <xdr:colOff>152400</xdr:colOff>
      <xdr:row>16</xdr:row>
      <xdr:rowOff>152400</xdr:rowOff>
    </xdr:to>
    <xdr:sp macro="" textlink="">
      <xdr:nvSpPr>
        <xdr:cNvPr id="10277" name="Freeform 7"/>
        <xdr:cNvSpPr>
          <a:spLocks/>
        </xdr:cNvSpPr>
      </xdr:nvSpPr>
      <xdr:spPr bwMode="auto">
        <a:xfrm>
          <a:off x="2085975" y="4705350"/>
          <a:ext cx="333375" cy="66675"/>
        </a:xfrm>
        <a:custGeom>
          <a:avLst/>
          <a:gdLst>
            <a:gd name="T0" fmla="*/ 2147483647 w 52"/>
            <a:gd name="T1" fmla="*/ 0 h 7"/>
            <a:gd name="T2" fmla="*/ 0 w 52"/>
            <a:gd name="T3" fmla="*/ 2147483647 h 7"/>
            <a:gd name="T4" fmla="*/ 0 60000 65536"/>
            <a:gd name="T5" fmla="*/ 0 60000 65536"/>
            <a:gd name="T6" fmla="*/ 0 w 52"/>
            <a:gd name="T7" fmla="*/ 0 h 7"/>
            <a:gd name="T8" fmla="*/ 52 w 52"/>
            <a:gd name="T9" fmla="*/ 7 h 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2" h="7">
              <a:moveTo>
                <a:pt x="52" y="0"/>
              </a:moveTo>
              <a:cubicBezTo>
                <a:pt x="35" y="6"/>
                <a:pt x="22" y="7"/>
                <a:pt x="0" y="7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95250</xdr:colOff>
      <xdr:row>14</xdr:row>
      <xdr:rowOff>161925</xdr:rowOff>
    </xdr:from>
    <xdr:to>
      <xdr:col>6</xdr:col>
      <xdr:colOff>66675</xdr:colOff>
      <xdr:row>15</xdr:row>
      <xdr:rowOff>19050</xdr:rowOff>
    </xdr:to>
    <xdr:sp macro="" textlink="">
      <xdr:nvSpPr>
        <xdr:cNvPr id="10278" name="Freeform 10"/>
        <xdr:cNvSpPr>
          <a:spLocks/>
        </xdr:cNvSpPr>
      </xdr:nvSpPr>
      <xdr:spPr bwMode="auto">
        <a:xfrm>
          <a:off x="904875" y="4152900"/>
          <a:ext cx="133350" cy="171450"/>
        </a:xfrm>
        <a:custGeom>
          <a:avLst/>
          <a:gdLst>
            <a:gd name="T0" fmla="*/ 2147483647 w 14"/>
            <a:gd name="T1" fmla="*/ 0 h 18"/>
            <a:gd name="T2" fmla="*/ 0 w 14"/>
            <a:gd name="T3" fmla="*/ 2147483647 h 18"/>
            <a:gd name="T4" fmla="*/ 0 60000 65536"/>
            <a:gd name="T5" fmla="*/ 0 60000 65536"/>
            <a:gd name="T6" fmla="*/ 0 w 14"/>
            <a:gd name="T7" fmla="*/ 0 h 18"/>
            <a:gd name="T8" fmla="*/ 14 w 14"/>
            <a:gd name="T9" fmla="*/ 18 h 1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" h="18">
              <a:moveTo>
                <a:pt x="14" y="0"/>
              </a:moveTo>
              <a:cubicBezTo>
                <a:pt x="7" y="2"/>
                <a:pt x="0" y="10"/>
                <a:pt x="0" y="18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57150</xdr:colOff>
      <xdr:row>15</xdr:row>
      <xdr:rowOff>295275</xdr:rowOff>
    </xdr:from>
    <xdr:to>
      <xdr:col>6</xdr:col>
      <xdr:colOff>76200</xdr:colOff>
      <xdr:row>16</xdr:row>
      <xdr:rowOff>57150</xdr:rowOff>
    </xdr:to>
    <xdr:sp macro="" textlink="">
      <xdr:nvSpPr>
        <xdr:cNvPr id="10279" name="Freeform 11"/>
        <xdr:cNvSpPr>
          <a:spLocks/>
        </xdr:cNvSpPr>
      </xdr:nvSpPr>
      <xdr:spPr bwMode="auto">
        <a:xfrm>
          <a:off x="866775" y="4600575"/>
          <a:ext cx="180975" cy="76200"/>
        </a:xfrm>
        <a:custGeom>
          <a:avLst/>
          <a:gdLst>
            <a:gd name="T0" fmla="*/ 2147483647 w 19"/>
            <a:gd name="T1" fmla="*/ 2147483647 h 8"/>
            <a:gd name="T2" fmla="*/ 0 w 19"/>
            <a:gd name="T3" fmla="*/ 0 h 8"/>
            <a:gd name="T4" fmla="*/ 0 60000 65536"/>
            <a:gd name="T5" fmla="*/ 0 60000 65536"/>
            <a:gd name="T6" fmla="*/ 0 w 19"/>
            <a:gd name="T7" fmla="*/ 0 h 8"/>
            <a:gd name="T8" fmla="*/ 19 w 19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8">
              <a:moveTo>
                <a:pt x="19" y="8"/>
              </a:moveTo>
              <a:cubicBezTo>
                <a:pt x="2" y="7"/>
                <a:pt x="8" y="8"/>
                <a:pt x="0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9525</xdr:colOff>
      <xdr:row>37</xdr:row>
      <xdr:rowOff>342900</xdr:rowOff>
    </xdr:from>
    <xdr:to>
      <xdr:col>14</xdr:col>
      <xdr:colOff>142875</xdr:colOff>
      <xdr:row>38</xdr:row>
      <xdr:rowOff>0</xdr:rowOff>
    </xdr:to>
    <xdr:sp macro="" textlink="">
      <xdr:nvSpPr>
        <xdr:cNvPr id="10280" name="Freeform 16"/>
        <xdr:cNvSpPr>
          <a:spLocks/>
        </xdr:cNvSpPr>
      </xdr:nvSpPr>
      <xdr:spPr bwMode="auto">
        <a:xfrm>
          <a:off x="819150" y="11077575"/>
          <a:ext cx="1590675" cy="0"/>
        </a:xfrm>
        <a:custGeom>
          <a:avLst/>
          <a:gdLst>
            <a:gd name="T0" fmla="*/ 0 w 189"/>
            <a:gd name="T1" fmla="*/ 0 h 21"/>
            <a:gd name="T2" fmla="*/ 2147483647 w 189"/>
            <a:gd name="T3" fmla="*/ 0 h 21"/>
            <a:gd name="T4" fmla="*/ 2147483647 w 189"/>
            <a:gd name="T5" fmla="*/ 0 h 21"/>
            <a:gd name="T6" fmla="*/ 0 60000 65536"/>
            <a:gd name="T7" fmla="*/ 0 60000 65536"/>
            <a:gd name="T8" fmla="*/ 0 60000 65536"/>
            <a:gd name="T9" fmla="*/ 0 w 189"/>
            <a:gd name="T10" fmla="*/ 0 h 21"/>
            <a:gd name="T11" fmla="*/ 189 w 189"/>
            <a:gd name="T12" fmla="*/ 0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9" h="21">
              <a:moveTo>
                <a:pt x="0" y="21"/>
              </a:moveTo>
              <a:cubicBezTo>
                <a:pt x="42" y="10"/>
                <a:pt x="85" y="0"/>
                <a:pt x="116" y="0"/>
              </a:cubicBezTo>
              <a:cubicBezTo>
                <a:pt x="147" y="0"/>
                <a:pt x="168" y="10"/>
                <a:pt x="189" y="2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57150</xdr:colOff>
      <xdr:row>38</xdr:row>
      <xdr:rowOff>19050</xdr:rowOff>
    </xdr:from>
    <xdr:to>
      <xdr:col>5</xdr:col>
      <xdr:colOff>0</xdr:colOff>
      <xdr:row>39</xdr:row>
      <xdr:rowOff>419100</xdr:rowOff>
    </xdr:to>
    <xdr:sp macro="" textlink="">
      <xdr:nvSpPr>
        <xdr:cNvPr id="10281" name="Freeform 17"/>
        <xdr:cNvSpPr>
          <a:spLocks/>
        </xdr:cNvSpPr>
      </xdr:nvSpPr>
      <xdr:spPr bwMode="auto">
        <a:xfrm>
          <a:off x="704850" y="11096625"/>
          <a:ext cx="104775" cy="609600"/>
        </a:xfrm>
        <a:custGeom>
          <a:avLst/>
          <a:gdLst>
            <a:gd name="T0" fmla="*/ 736971266 w 13"/>
            <a:gd name="T1" fmla="*/ 0 h 91"/>
            <a:gd name="T2" fmla="*/ 0 w 13"/>
            <a:gd name="T3" fmla="*/ 2109135743 h 91"/>
            <a:gd name="T4" fmla="*/ 798385518 w 13"/>
            <a:gd name="T5" fmla="*/ 2147483647 h 91"/>
            <a:gd name="T6" fmla="*/ 0 60000 65536"/>
            <a:gd name="T7" fmla="*/ 0 60000 65536"/>
            <a:gd name="T8" fmla="*/ 0 60000 65536"/>
            <a:gd name="T9" fmla="*/ 0 w 13"/>
            <a:gd name="T10" fmla="*/ 0 h 91"/>
            <a:gd name="T11" fmla="*/ 13 w 13"/>
            <a:gd name="T12" fmla="*/ 91 h 9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91">
              <a:moveTo>
                <a:pt x="12" y="0"/>
              </a:moveTo>
              <a:cubicBezTo>
                <a:pt x="6" y="16"/>
                <a:pt x="0" y="32"/>
                <a:pt x="0" y="47"/>
              </a:cubicBezTo>
              <a:cubicBezTo>
                <a:pt x="0" y="62"/>
                <a:pt x="6" y="76"/>
                <a:pt x="13" y="91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129540</xdr:colOff>
      <xdr:row>37</xdr:row>
      <xdr:rowOff>175260</xdr:rowOff>
    </xdr:from>
    <xdr:to>
      <xdr:col>15</xdr:col>
      <xdr:colOff>0</xdr:colOff>
      <xdr:row>38</xdr:row>
      <xdr:rowOff>121920</xdr:rowOff>
    </xdr:to>
    <xdr:sp macro="" textlink="">
      <xdr:nvSpPr>
        <xdr:cNvPr id="17" name="円弧 16"/>
        <xdr:cNvSpPr/>
      </xdr:nvSpPr>
      <xdr:spPr>
        <a:xfrm>
          <a:off x="1348740" y="1226820"/>
          <a:ext cx="937260" cy="259080"/>
        </a:xfrm>
        <a:prstGeom prst="arc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7620</xdr:colOff>
      <xdr:row>37</xdr:row>
      <xdr:rowOff>198120</xdr:rowOff>
    </xdr:from>
    <xdr:to>
      <xdr:col>9</xdr:col>
      <xdr:colOff>7620</xdr:colOff>
      <xdr:row>38</xdr:row>
      <xdr:rowOff>99060</xdr:rowOff>
    </xdr:to>
    <xdr:sp macro="" textlink="">
      <xdr:nvSpPr>
        <xdr:cNvPr id="18" name="円弧 17"/>
        <xdr:cNvSpPr/>
      </xdr:nvSpPr>
      <xdr:spPr>
        <a:xfrm flipH="1">
          <a:off x="769620" y="1249680"/>
          <a:ext cx="609600" cy="213360"/>
        </a:xfrm>
        <a:prstGeom prst="arc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66675</xdr:colOff>
      <xdr:row>46</xdr:row>
      <xdr:rowOff>85725</xdr:rowOff>
    </xdr:from>
    <xdr:to>
      <xdr:col>17</xdr:col>
      <xdr:colOff>142875</xdr:colOff>
      <xdr:row>49</xdr:row>
      <xdr:rowOff>85725</xdr:rowOff>
    </xdr:to>
    <xdr:pic>
      <xdr:nvPicPr>
        <xdr:cNvPr id="10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3477875"/>
          <a:ext cx="18573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95250</xdr:colOff>
      <xdr:row>47</xdr:row>
      <xdr:rowOff>161925</xdr:rowOff>
    </xdr:from>
    <xdr:to>
      <xdr:col>6</xdr:col>
      <xdr:colOff>66675</xdr:colOff>
      <xdr:row>48</xdr:row>
      <xdr:rowOff>19050</xdr:rowOff>
    </xdr:to>
    <xdr:sp macro="" textlink="">
      <xdr:nvSpPr>
        <xdr:cNvPr id="10285" name="Freeform 2"/>
        <xdr:cNvSpPr>
          <a:spLocks/>
        </xdr:cNvSpPr>
      </xdr:nvSpPr>
      <xdr:spPr bwMode="auto">
        <a:xfrm>
          <a:off x="904875" y="13868400"/>
          <a:ext cx="133350" cy="171450"/>
        </a:xfrm>
        <a:custGeom>
          <a:avLst/>
          <a:gdLst>
            <a:gd name="T0" fmla="*/ 2147483647 w 14"/>
            <a:gd name="T1" fmla="*/ 0 h 18"/>
            <a:gd name="T2" fmla="*/ 0 w 14"/>
            <a:gd name="T3" fmla="*/ 2147483647 h 18"/>
            <a:gd name="T4" fmla="*/ 0 60000 65536"/>
            <a:gd name="T5" fmla="*/ 0 60000 65536"/>
            <a:gd name="T6" fmla="*/ 0 w 14"/>
            <a:gd name="T7" fmla="*/ 0 h 18"/>
            <a:gd name="T8" fmla="*/ 14 w 14"/>
            <a:gd name="T9" fmla="*/ 18 h 1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" h="18">
              <a:moveTo>
                <a:pt x="14" y="0"/>
              </a:moveTo>
              <a:cubicBezTo>
                <a:pt x="7" y="2"/>
                <a:pt x="0" y="10"/>
                <a:pt x="0" y="18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57150</xdr:colOff>
      <xdr:row>48</xdr:row>
      <xdr:rowOff>295275</xdr:rowOff>
    </xdr:from>
    <xdr:to>
      <xdr:col>6</xdr:col>
      <xdr:colOff>76200</xdr:colOff>
      <xdr:row>49</xdr:row>
      <xdr:rowOff>57150</xdr:rowOff>
    </xdr:to>
    <xdr:sp macro="" textlink="">
      <xdr:nvSpPr>
        <xdr:cNvPr id="10286" name="Freeform 3"/>
        <xdr:cNvSpPr>
          <a:spLocks/>
        </xdr:cNvSpPr>
      </xdr:nvSpPr>
      <xdr:spPr bwMode="auto">
        <a:xfrm>
          <a:off x="866775" y="14316075"/>
          <a:ext cx="180975" cy="76200"/>
        </a:xfrm>
        <a:custGeom>
          <a:avLst/>
          <a:gdLst>
            <a:gd name="T0" fmla="*/ 2147483647 w 19"/>
            <a:gd name="T1" fmla="*/ 2147483647 h 8"/>
            <a:gd name="T2" fmla="*/ 0 w 19"/>
            <a:gd name="T3" fmla="*/ 0 h 8"/>
            <a:gd name="T4" fmla="*/ 0 60000 65536"/>
            <a:gd name="T5" fmla="*/ 0 60000 65536"/>
            <a:gd name="T6" fmla="*/ 0 w 19"/>
            <a:gd name="T7" fmla="*/ 0 h 8"/>
            <a:gd name="T8" fmla="*/ 19 w 19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8">
              <a:moveTo>
                <a:pt x="19" y="8"/>
              </a:moveTo>
              <a:cubicBezTo>
                <a:pt x="2" y="7"/>
                <a:pt x="8" y="8"/>
                <a:pt x="0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66675</xdr:colOff>
      <xdr:row>46</xdr:row>
      <xdr:rowOff>266700</xdr:rowOff>
    </xdr:from>
    <xdr:to>
      <xdr:col>6</xdr:col>
      <xdr:colOff>85725</xdr:colOff>
      <xdr:row>47</xdr:row>
      <xdr:rowOff>104775</xdr:rowOff>
    </xdr:to>
    <xdr:sp macro="" textlink="">
      <xdr:nvSpPr>
        <xdr:cNvPr id="10287" name="Freeform 4"/>
        <xdr:cNvSpPr>
          <a:spLocks/>
        </xdr:cNvSpPr>
      </xdr:nvSpPr>
      <xdr:spPr bwMode="auto">
        <a:xfrm>
          <a:off x="1038225" y="13658850"/>
          <a:ext cx="19050" cy="152400"/>
        </a:xfrm>
        <a:custGeom>
          <a:avLst/>
          <a:gdLst>
            <a:gd name="T0" fmla="*/ 0 w 2"/>
            <a:gd name="T1" fmla="*/ 2147483647 h 16"/>
            <a:gd name="T2" fmla="*/ 2147483647 w 2"/>
            <a:gd name="T3" fmla="*/ 0 h 16"/>
            <a:gd name="T4" fmla="*/ 0 60000 65536"/>
            <a:gd name="T5" fmla="*/ 0 60000 65536"/>
            <a:gd name="T6" fmla="*/ 0 w 2"/>
            <a:gd name="T7" fmla="*/ 0 h 16"/>
            <a:gd name="T8" fmla="*/ 2 w 2"/>
            <a:gd name="T9" fmla="*/ 16 h 1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" h="16">
              <a:moveTo>
                <a:pt x="0" y="16"/>
              </a:moveTo>
              <a:cubicBezTo>
                <a:pt x="0" y="11"/>
                <a:pt x="2" y="0"/>
                <a:pt x="2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46</xdr:row>
      <xdr:rowOff>38100</xdr:rowOff>
    </xdr:from>
    <xdr:to>
      <xdr:col>9</xdr:col>
      <xdr:colOff>47625</xdr:colOff>
      <xdr:row>46</xdr:row>
      <xdr:rowOff>95250</xdr:rowOff>
    </xdr:to>
    <xdr:sp macro="" textlink="">
      <xdr:nvSpPr>
        <xdr:cNvPr id="10288" name="Freeform 5"/>
        <xdr:cNvSpPr>
          <a:spLocks/>
        </xdr:cNvSpPr>
      </xdr:nvSpPr>
      <xdr:spPr bwMode="auto">
        <a:xfrm>
          <a:off x="1133475" y="13430250"/>
          <a:ext cx="371475" cy="57150"/>
        </a:xfrm>
        <a:custGeom>
          <a:avLst/>
          <a:gdLst>
            <a:gd name="T0" fmla="*/ 2147483647 w 39"/>
            <a:gd name="T1" fmla="*/ 2147483647 h 6"/>
            <a:gd name="T2" fmla="*/ 2147483647 w 39"/>
            <a:gd name="T3" fmla="*/ 2147483647 h 6"/>
            <a:gd name="T4" fmla="*/ 0 w 39"/>
            <a:gd name="T5" fmla="*/ 2147483647 h 6"/>
            <a:gd name="T6" fmla="*/ 0 60000 65536"/>
            <a:gd name="T7" fmla="*/ 0 60000 65536"/>
            <a:gd name="T8" fmla="*/ 0 60000 65536"/>
            <a:gd name="T9" fmla="*/ 0 w 39"/>
            <a:gd name="T10" fmla="*/ 0 h 6"/>
            <a:gd name="T11" fmla="*/ 39 w 39"/>
            <a:gd name="T12" fmla="*/ 6 h 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9" h="6">
              <a:moveTo>
                <a:pt x="39" y="6"/>
              </a:moveTo>
              <a:cubicBezTo>
                <a:pt x="34" y="5"/>
                <a:pt x="25" y="3"/>
                <a:pt x="25" y="3"/>
              </a:cubicBezTo>
              <a:cubicBezTo>
                <a:pt x="17" y="3"/>
                <a:pt x="6" y="0"/>
                <a:pt x="0" y="6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57150</xdr:colOff>
      <xdr:row>49</xdr:row>
      <xdr:rowOff>57150</xdr:rowOff>
    </xdr:from>
    <xdr:to>
      <xdr:col>7</xdr:col>
      <xdr:colOff>85725</xdr:colOff>
      <xdr:row>49</xdr:row>
      <xdr:rowOff>200025</xdr:rowOff>
    </xdr:to>
    <xdr:sp macro="" textlink="">
      <xdr:nvSpPr>
        <xdr:cNvPr id="10289" name="Freeform 6"/>
        <xdr:cNvSpPr>
          <a:spLocks/>
        </xdr:cNvSpPr>
      </xdr:nvSpPr>
      <xdr:spPr bwMode="auto">
        <a:xfrm>
          <a:off x="1028700" y="14392275"/>
          <a:ext cx="190500" cy="142875"/>
        </a:xfrm>
        <a:custGeom>
          <a:avLst/>
          <a:gdLst>
            <a:gd name="T0" fmla="*/ 0 w 46"/>
            <a:gd name="T1" fmla="*/ 0 h 14"/>
            <a:gd name="T2" fmla="*/ 2147483647 w 46"/>
            <a:gd name="T3" fmla="*/ 2147483647 h 14"/>
            <a:gd name="T4" fmla="*/ 0 60000 65536"/>
            <a:gd name="T5" fmla="*/ 0 60000 65536"/>
            <a:gd name="T6" fmla="*/ 0 w 46"/>
            <a:gd name="T7" fmla="*/ 0 h 14"/>
            <a:gd name="T8" fmla="*/ 46 w 46"/>
            <a:gd name="T9" fmla="*/ 14 h 1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46" h="14">
              <a:moveTo>
                <a:pt x="0" y="0"/>
              </a:moveTo>
              <a:cubicBezTo>
                <a:pt x="9" y="14"/>
                <a:pt x="33" y="11"/>
                <a:pt x="46" y="11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12</xdr:col>
      <xdr:colOff>142875</xdr:colOff>
      <xdr:row>49</xdr:row>
      <xdr:rowOff>85725</xdr:rowOff>
    </xdr:from>
    <xdr:to>
      <xdr:col>14</xdr:col>
      <xdr:colOff>152400</xdr:colOff>
      <xdr:row>49</xdr:row>
      <xdr:rowOff>152400</xdr:rowOff>
    </xdr:to>
    <xdr:sp macro="" textlink="">
      <xdr:nvSpPr>
        <xdr:cNvPr id="10290" name="Freeform 7"/>
        <xdr:cNvSpPr>
          <a:spLocks/>
        </xdr:cNvSpPr>
      </xdr:nvSpPr>
      <xdr:spPr bwMode="auto">
        <a:xfrm>
          <a:off x="2085975" y="14420850"/>
          <a:ext cx="333375" cy="66675"/>
        </a:xfrm>
        <a:custGeom>
          <a:avLst/>
          <a:gdLst>
            <a:gd name="T0" fmla="*/ 2147483647 w 52"/>
            <a:gd name="T1" fmla="*/ 0 h 7"/>
            <a:gd name="T2" fmla="*/ 0 w 52"/>
            <a:gd name="T3" fmla="*/ 2147483647 h 7"/>
            <a:gd name="T4" fmla="*/ 0 60000 65536"/>
            <a:gd name="T5" fmla="*/ 0 60000 65536"/>
            <a:gd name="T6" fmla="*/ 0 w 52"/>
            <a:gd name="T7" fmla="*/ 0 h 7"/>
            <a:gd name="T8" fmla="*/ 52 w 52"/>
            <a:gd name="T9" fmla="*/ 7 h 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2" h="7">
              <a:moveTo>
                <a:pt x="52" y="0"/>
              </a:moveTo>
              <a:cubicBezTo>
                <a:pt x="35" y="6"/>
                <a:pt x="22" y="7"/>
                <a:pt x="0" y="7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95250</xdr:colOff>
      <xdr:row>47</xdr:row>
      <xdr:rowOff>161925</xdr:rowOff>
    </xdr:from>
    <xdr:to>
      <xdr:col>6</xdr:col>
      <xdr:colOff>66675</xdr:colOff>
      <xdr:row>48</xdr:row>
      <xdr:rowOff>19050</xdr:rowOff>
    </xdr:to>
    <xdr:sp macro="" textlink="">
      <xdr:nvSpPr>
        <xdr:cNvPr id="10291" name="Freeform 10"/>
        <xdr:cNvSpPr>
          <a:spLocks/>
        </xdr:cNvSpPr>
      </xdr:nvSpPr>
      <xdr:spPr bwMode="auto">
        <a:xfrm>
          <a:off x="904875" y="13868400"/>
          <a:ext cx="133350" cy="171450"/>
        </a:xfrm>
        <a:custGeom>
          <a:avLst/>
          <a:gdLst>
            <a:gd name="T0" fmla="*/ 2147483647 w 14"/>
            <a:gd name="T1" fmla="*/ 0 h 18"/>
            <a:gd name="T2" fmla="*/ 0 w 14"/>
            <a:gd name="T3" fmla="*/ 2147483647 h 18"/>
            <a:gd name="T4" fmla="*/ 0 60000 65536"/>
            <a:gd name="T5" fmla="*/ 0 60000 65536"/>
            <a:gd name="T6" fmla="*/ 0 w 14"/>
            <a:gd name="T7" fmla="*/ 0 h 18"/>
            <a:gd name="T8" fmla="*/ 14 w 14"/>
            <a:gd name="T9" fmla="*/ 18 h 1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" h="18">
              <a:moveTo>
                <a:pt x="14" y="0"/>
              </a:moveTo>
              <a:cubicBezTo>
                <a:pt x="7" y="2"/>
                <a:pt x="0" y="10"/>
                <a:pt x="0" y="18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57150</xdr:colOff>
      <xdr:row>48</xdr:row>
      <xdr:rowOff>295275</xdr:rowOff>
    </xdr:from>
    <xdr:to>
      <xdr:col>6</xdr:col>
      <xdr:colOff>76200</xdr:colOff>
      <xdr:row>49</xdr:row>
      <xdr:rowOff>57150</xdr:rowOff>
    </xdr:to>
    <xdr:sp macro="" textlink="">
      <xdr:nvSpPr>
        <xdr:cNvPr id="10292" name="Freeform 11"/>
        <xdr:cNvSpPr>
          <a:spLocks/>
        </xdr:cNvSpPr>
      </xdr:nvSpPr>
      <xdr:spPr bwMode="auto">
        <a:xfrm>
          <a:off x="866775" y="14316075"/>
          <a:ext cx="180975" cy="76200"/>
        </a:xfrm>
        <a:custGeom>
          <a:avLst/>
          <a:gdLst>
            <a:gd name="T0" fmla="*/ 2147483647 w 19"/>
            <a:gd name="T1" fmla="*/ 2147483647 h 8"/>
            <a:gd name="T2" fmla="*/ 0 w 19"/>
            <a:gd name="T3" fmla="*/ 0 h 8"/>
            <a:gd name="T4" fmla="*/ 0 60000 65536"/>
            <a:gd name="T5" fmla="*/ 0 60000 65536"/>
            <a:gd name="T6" fmla="*/ 0 w 19"/>
            <a:gd name="T7" fmla="*/ 0 h 8"/>
            <a:gd name="T8" fmla="*/ 19 w 19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" h="8">
              <a:moveTo>
                <a:pt x="19" y="8"/>
              </a:moveTo>
              <a:cubicBezTo>
                <a:pt x="2" y="7"/>
                <a:pt x="8" y="8"/>
                <a:pt x="0" y="0"/>
              </a:cubicBezTo>
            </a:path>
          </a:pathLst>
        </a:custGeom>
        <a:noFill/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AN79"/>
  <sheetViews>
    <sheetView tabSelected="1" workbookViewId="0">
      <selection activeCell="AL26" sqref="AL26"/>
    </sheetView>
  </sheetViews>
  <sheetFormatPr defaultRowHeight="17.25"/>
  <cols>
    <col min="1" max="37" width="1.69921875" customWidth="1"/>
    <col min="38" max="38" width="10.09765625" customWidth="1"/>
  </cols>
  <sheetData>
    <row r="1" spans="1:40" ht="24.95" customHeight="1">
      <c r="E1" s="11" t="s">
        <v>90</v>
      </c>
      <c r="AG1" s="3" t="s">
        <v>9</v>
      </c>
      <c r="AH1" s="3"/>
      <c r="AI1" s="37">
        <v>1</v>
      </c>
      <c r="AJ1" s="37"/>
    </row>
    <row r="2" spans="1:40" ht="24.95" customHeight="1">
      <c r="L2" s="38" t="s">
        <v>65</v>
      </c>
      <c r="M2" s="38"/>
      <c r="O2" s="38" t="s">
        <v>66</v>
      </c>
      <c r="P2" s="38"/>
      <c r="S2" s="5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40" ht="9" customHeight="1"/>
    <row r="4" spans="1:40" ht="24.95" customHeight="1">
      <c r="A4" s="39">
        <v>1</v>
      </c>
      <c r="B4" s="39"/>
      <c r="D4" s="2" t="s">
        <v>91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2"/>
    </row>
    <row r="5" spans="1:40" ht="24.6" customHeight="1" thickBot="1">
      <c r="A5" s="18"/>
      <c r="B5" s="18"/>
      <c r="C5" s="22" t="s">
        <v>95</v>
      </c>
      <c r="D5" s="23"/>
      <c r="E5" s="13"/>
      <c r="F5" s="13"/>
      <c r="G5" s="13"/>
      <c r="H5" s="45">
        <f ca="1">INT(RAND()*(10-4)+4)*0.1+2+INT(RAND()*(10-4)+4)*0.01</f>
        <v>2.94</v>
      </c>
      <c r="I5" s="45"/>
      <c r="J5" s="45"/>
      <c r="K5" s="13" t="s">
        <v>92</v>
      </c>
      <c r="L5" s="13"/>
      <c r="M5" s="13"/>
      <c r="N5" s="13"/>
      <c r="O5" s="13"/>
      <c r="P5" s="13"/>
      <c r="Q5" s="22"/>
      <c r="R5" s="22"/>
      <c r="S5" s="22"/>
      <c r="T5" s="22"/>
      <c r="U5" s="22"/>
      <c r="X5" t="s">
        <v>71</v>
      </c>
    </row>
    <row r="6" spans="1:40" ht="24.95" customHeight="1">
      <c r="A6" s="45">
        <v>1.5</v>
      </c>
      <c r="B6" s="45"/>
      <c r="C6" s="45"/>
      <c r="D6" s="22" t="s">
        <v>92</v>
      </c>
      <c r="E6" s="24"/>
      <c r="F6" s="25"/>
      <c r="G6" s="26"/>
      <c r="H6" s="26"/>
      <c r="I6" s="26"/>
      <c r="J6" s="26"/>
      <c r="K6" s="26"/>
      <c r="L6" s="26"/>
      <c r="M6" s="26"/>
      <c r="N6" s="26"/>
      <c r="O6" s="27"/>
      <c r="P6" s="13"/>
      <c r="Q6" s="22"/>
      <c r="R6" s="22"/>
      <c r="S6" s="22"/>
      <c r="T6" s="22"/>
      <c r="U6" s="22"/>
    </row>
    <row r="7" spans="1:40" ht="24.95" customHeight="1" thickBot="1">
      <c r="A7" s="7"/>
      <c r="C7" s="22" t="s">
        <v>74</v>
      </c>
      <c r="D7" s="23"/>
      <c r="E7" s="24"/>
      <c r="F7" s="28"/>
      <c r="G7" s="29"/>
      <c r="H7" s="29"/>
      <c r="I7" s="29"/>
      <c r="J7" s="29"/>
      <c r="K7" s="29"/>
      <c r="L7" s="29"/>
      <c r="M7" s="29"/>
      <c r="N7" s="29"/>
      <c r="O7" s="30"/>
      <c r="P7" s="13"/>
      <c r="Q7" s="22"/>
      <c r="R7" s="22"/>
      <c r="S7" s="22"/>
      <c r="T7" s="22"/>
      <c r="U7" s="22"/>
    </row>
    <row r="8" spans="1:40" ht="24.95" customHeight="1">
      <c r="A8" s="7"/>
      <c r="C8" s="22" t="s">
        <v>50</v>
      </c>
      <c r="D8" s="2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2"/>
      <c r="R8" s="22"/>
      <c r="S8" s="22"/>
      <c r="T8" s="22"/>
      <c r="U8" s="22"/>
    </row>
    <row r="9" spans="1:40" ht="24.95" customHeight="1">
      <c r="A9" s="7"/>
      <c r="C9" s="22"/>
      <c r="D9" s="2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2"/>
      <c r="R9" s="22"/>
      <c r="S9" s="22"/>
      <c r="T9" s="22"/>
      <c r="U9" s="22"/>
    </row>
    <row r="10" spans="1:40" ht="24.95" customHeight="1">
      <c r="A10" s="7"/>
      <c r="K10" t="s">
        <v>73</v>
      </c>
      <c r="U10" t="s">
        <v>93</v>
      </c>
    </row>
    <row r="11" spans="1:40" ht="24.95" customHeight="1">
      <c r="A11" s="7"/>
    </row>
    <row r="12" spans="1:40" ht="24.95" customHeight="1">
      <c r="A12" s="51">
        <v>2</v>
      </c>
      <c r="B12" s="53"/>
      <c r="D12" s="2" t="s">
        <v>94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U12" s="2"/>
    </row>
    <row r="13" spans="1:40" ht="9" customHeight="1">
      <c r="A13" s="18"/>
      <c r="B13" s="18"/>
      <c r="C13" s="31"/>
      <c r="D13" s="46" t="s">
        <v>95</v>
      </c>
      <c r="E13" s="4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46" t="s">
        <v>95</v>
      </c>
      <c r="U13" s="46"/>
      <c r="V13" s="32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1:40" ht="24.95" customHeight="1">
      <c r="A14" s="7"/>
      <c r="C14" s="50">
        <f ca="1">INT(RAND()*(7-4)+4)*0.1</f>
        <v>0.4</v>
      </c>
      <c r="D14" s="50"/>
      <c r="E14" s="50"/>
      <c r="F14" s="47" t="s">
        <v>96</v>
      </c>
      <c r="G14" s="4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33"/>
      <c r="S14" s="33"/>
      <c r="T14" s="33"/>
      <c r="U14" s="33"/>
      <c r="V14" s="33"/>
      <c r="W14" s="33"/>
      <c r="X14" t="s">
        <v>71</v>
      </c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ht="24.95" customHeight="1">
      <c r="A15" s="7"/>
      <c r="C15" s="14"/>
      <c r="D15" s="14"/>
      <c r="E15" s="14"/>
      <c r="F15" s="14"/>
      <c r="G15" s="33"/>
      <c r="H15" s="33"/>
      <c r="I15" s="14"/>
      <c r="J15" s="14"/>
      <c r="K15" s="14"/>
      <c r="L15" s="14"/>
      <c r="M15" s="14"/>
      <c r="N15" s="14"/>
      <c r="O15" s="14"/>
      <c r="P15" s="14"/>
      <c r="Q15" s="14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ht="24.95" customHeight="1">
      <c r="A16" s="7"/>
      <c r="B16" s="50">
        <f ca="1">INT(RAND()*3+1)*0.1</f>
        <v>0.1</v>
      </c>
      <c r="C16" s="50"/>
      <c r="D16" s="50"/>
      <c r="E16" s="48" t="s">
        <v>75</v>
      </c>
      <c r="F16" s="48"/>
      <c r="G16" s="10"/>
      <c r="H16" s="10"/>
      <c r="I16" s="10"/>
      <c r="J16" s="1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0"/>
    </row>
    <row r="17" spans="1:40" ht="24.95" customHeight="1">
      <c r="A17" s="7"/>
      <c r="C17" s="14"/>
      <c r="D17" s="14"/>
      <c r="E17" s="14"/>
      <c r="F17" s="14"/>
      <c r="G17" s="14"/>
      <c r="H17" s="49">
        <f ca="1">INT(RAND()*(10-8)+8)*0.1</f>
        <v>0.8</v>
      </c>
      <c r="I17" s="49"/>
      <c r="J17" s="49"/>
      <c r="K17" s="49"/>
      <c r="L17" s="47" t="s">
        <v>75</v>
      </c>
      <c r="M17" s="4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24.95" customHeight="1">
      <c r="A18" s="7"/>
      <c r="C18" s="22" t="s">
        <v>50</v>
      </c>
      <c r="D18" s="2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22"/>
      <c r="R18" s="22"/>
      <c r="S18" s="22"/>
      <c r="T18" s="22"/>
      <c r="U18" s="22"/>
    </row>
    <row r="19" spans="1:40" ht="24.95" customHeight="1">
      <c r="A19" s="7"/>
      <c r="C19" s="22"/>
      <c r="D19" s="2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2"/>
      <c r="R19" s="22"/>
      <c r="S19" s="22"/>
      <c r="T19" s="22"/>
      <c r="U19" s="22"/>
    </row>
    <row r="20" spans="1:40" ht="24.95" customHeight="1">
      <c r="A20" s="7"/>
      <c r="K20" t="s">
        <v>73</v>
      </c>
      <c r="U20" t="s">
        <v>93</v>
      </c>
    </row>
    <row r="21" spans="1:40" ht="11.45" customHeight="1">
      <c r="A21" s="7"/>
      <c r="D21" s="2"/>
      <c r="E21" s="2"/>
      <c r="F21" s="2"/>
      <c r="G21" s="2"/>
      <c r="H21" s="2"/>
      <c r="I21" s="2"/>
      <c r="J21" s="2"/>
      <c r="K21" s="2"/>
      <c r="L21" s="2"/>
      <c r="M21" s="20"/>
      <c r="N21" s="20"/>
      <c r="O21" s="20"/>
      <c r="P21" s="20"/>
      <c r="Q21" s="20"/>
      <c r="R21" s="20"/>
      <c r="S21" s="20"/>
    </row>
    <row r="22" spans="1:40" ht="24.95" customHeight="1">
      <c r="A22" s="51">
        <v>3</v>
      </c>
      <c r="B22" s="53"/>
      <c r="D22" t="s">
        <v>97</v>
      </c>
      <c r="R22" s="51"/>
      <c r="S22" s="52"/>
      <c r="T22" s="53"/>
      <c r="U22" t="s">
        <v>98</v>
      </c>
    </row>
    <row r="23" spans="1:40" ht="11.45" customHeight="1">
      <c r="A23" s="7"/>
      <c r="C23" s="2"/>
      <c r="D23" s="2"/>
      <c r="E23" s="2"/>
    </row>
    <row r="24" spans="1:40" ht="30" customHeight="1">
      <c r="A24" s="7"/>
      <c r="B24" t="s">
        <v>76</v>
      </c>
      <c r="D24" s="44">
        <f ca="1">INT(RAND()*(9-4)+4)*0.1+9</f>
        <v>9.8000000000000007</v>
      </c>
      <c r="E24" s="44"/>
      <c r="F24" s="44"/>
      <c r="G24" s="44" t="s">
        <v>99</v>
      </c>
      <c r="H24" s="44"/>
      <c r="I24" s="44">
        <v>2.5</v>
      </c>
      <c r="J24" s="44"/>
      <c r="K24" s="44"/>
      <c r="L24" s="44" t="s">
        <v>99</v>
      </c>
      <c r="M24" s="44"/>
      <c r="N24" s="44">
        <v>4</v>
      </c>
      <c r="O24" s="44"/>
      <c r="P24" s="44"/>
      <c r="Q24" s="38"/>
      <c r="R24" s="38"/>
      <c r="AA24" s="2"/>
      <c r="AB24" s="2"/>
      <c r="AC24" s="2"/>
      <c r="AD24" s="2"/>
      <c r="AE24" s="2"/>
    </row>
    <row r="25" spans="1:40" ht="12" customHeight="1"/>
    <row r="26" spans="1:40" ht="30" customHeight="1">
      <c r="A26" s="7"/>
      <c r="B26" s="38" t="s">
        <v>72</v>
      </c>
      <c r="C26" s="38"/>
      <c r="D26" s="44">
        <f ca="1">D24</f>
        <v>9.8000000000000007</v>
      </c>
      <c r="E26" s="44"/>
      <c r="F26" s="44"/>
      <c r="G26" s="44" t="s">
        <v>99</v>
      </c>
      <c r="H26" s="44"/>
      <c r="I26" s="34" t="s">
        <v>100</v>
      </c>
      <c r="J26" s="34"/>
      <c r="K26" s="40"/>
      <c r="L26" s="41"/>
      <c r="M26" s="41"/>
      <c r="N26" s="42"/>
      <c r="O26" s="43" t="s">
        <v>99</v>
      </c>
      <c r="P26" s="44"/>
      <c r="Q26" s="44">
        <f>N24</f>
        <v>4</v>
      </c>
      <c r="R26" s="44"/>
      <c r="S26" s="44"/>
      <c r="T26" s="35" t="s">
        <v>101</v>
      </c>
      <c r="U26" s="35"/>
      <c r="V26" s="35" t="s">
        <v>102</v>
      </c>
      <c r="W26" s="35"/>
      <c r="X26" s="40"/>
      <c r="Y26" s="41"/>
      <c r="Z26" s="41"/>
      <c r="AA26" s="42"/>
      <c r="AB26" s="2"/>
      <c r="AC26" s="2"/>
      <c r="AD26" s="2"/>
      <c r="AE26" s="2"/>
    </row>
    <row r="27" spans="1:40" ht="24" customHeight="1">
      <c r="A27" s="7"/>
      <c r="G27" s="8"/>
      <c r="H27" s="8"/>
      <c r="I27" s="8"/>
      <c r="J27" s="8"/>
      <c r="K27" s="8"/>
      <c r="AA27" s="8"/>
      <c r="AB27" s="8"/>
      <c r="AC27" s="8"/>
      <c r="AD27" s="8"/>
      <c r="AE27" s="8"/>
    </row>
    <row r="28" spans="1:40" ht="30" customHeight="1">
      <c r="A28" s="7"/>
      <c r="B28" t="s">
        <v>77</v>
      </c>
      <c r="D28" s="44">
        <f ca="1">INT(RAND()*(10-7)+7)*0.1+7</f>
        <v>7.7</v>
      </c>
      <c r="E28" s="44"/>
      <c r="F28" s="44"/>
      <c r="G28" s="44" t="s">
        <v>99</v>
      </c>
      <c r="H28" s="44"/>
      <c r="I28" s="44">
        <f ca="1">INT(RAND()*(5-2)+2)*0.1+6</f>
        <v>6.2</v>
      </c>
      <c r="J28" s="44"/>
      <c r="K28" s="44"/>
      <c r="L28" s="44" t="s">
        <v>103</v>
      </c>
      <c r="M28" s="44"/>
      <c r="N28" s="44">
        <f ca="1">10-D28</f>
        <v>2.2999999999999998</v>
      </c>
      <c r="O28" s="44"/>
      <c r="P28" s="44"/>
      <c r="Q28" s="44" t="s">
        <v>99</v>
      </c>
      <c r="R28" s="44"/>
      <c r="S28" s="44">
        <f ca="1">I28</f>
        <v>6.2</v>
      </c>
      <c r="T28" s="44"/>
      <c r="U28" s="44"/>
      <c r="AE28" s="2"/>
      <c r="AF28" s="2"/>
    </row>
    <row r="29" spans="1:40" ht="12" customHeight="1"/>
    <row r="30" spans="1:40" ht="30" customHeight="1">
      <c r="A30" s="7"/>
      <c r="B30" s="38" t="s">
        <v>72</v>
      </c>
      <c r="C30" s="38"/>
      <c r="D30" s="2" t="s">
        <v>69</v>
      </c>
      <c r="E30" s="2"/>
      <c r="F30" s="44">
        <f ca="1">D28</f>
        <v>7.7</v>
      </c>
      <c r="G30" s="44"/>
      <c r="H30" s="44"/>
      <c r="I30" s="44" t="s">
        <v>103</v>
      </c>
      <c r="J30" s="44"/>
      <c r="K30" s="40"/>
      <c r="L30" s="41"/>
      <c r="M30" s="41"/>
      <c r="N30" s="42"/>
      <c r="O30" t="s">
        <v>70</v>
      </c>
      <c r="Q30" s="44" t="s">
        <v>99</v>
      </c>
      <c r="R30" s="44"/>
      <c r="S30" s="44">
        <f ca="1">S28</f>
        <v>6.2</v>
      </c>
      <c r="T30" s="44"/>
      <c r="U30" s="44"/>
      <c r="V30" s="35" t="s">
        <v>102</v>
      </c>
      <c r="W30" s="35"/>
      <c r="X30" s="40"/>
      <c r="Y30" s="41"/>
      <c r="Z30" s="41"/>
      <c r="AA30" s="42"/>
    </row>
    <row r="31" spans="1:40" ht="24" customHeight="1">
      <c r="A31" s="7"/>
      <c r="G31" s="2"/>
      <c r="H31" s="2"/>
      <c r="I31" s="2"/>
      <c r="J31" s="2"/>
      <c r="K31" s="2"/>
      <c r="AA31" s="2"/>
      <c r="AB31" s="2"/>
      <c r="AC31" s="2"/>
      <c r="AD31" s="2"/>
      <c r="AE31" s="2"/>
    </row>
    <row r="32" spans="1:40" ht="30" customHeight="1">
      <c r="A32" s="7"/>
      <c r="B32" t="s">
        <v>104</v>
      </c>
      <c r="D32" s="44">
        <f ca="1">INT(RAND()*(10-7)+7)*0.1+11</f>
        <v>11.7</v>
      </c>
      <c r="E32" s="44"/>
      <c r="F32" s="44"/>
      <c r="G32" s="44"/>
      <c r="H32" s="44" t="s">
        <v>99</v>
      </c>
      <c r="I32" s="44"/>
      <c r="J32" s="44">
        <f ca="1">INT(RAND()*(5-2)+2)*0.1+8</f>
        <v>8.3000000000000007</v>
      </c>
      <c r="K32" s="44"/>
      <c r="L32" s="44"/>
      <c r="M32" s="44" t="s">
        <v>105</v>
      </c>
      <c r="N32" s="44"/>
      <c r="O32" s="44">
        <f ca="1">D32-10</f>
        <v>1.6999999999999993</v>
      </c>
      <c r="P32" s="44"/>
      <c r="Q32" s="44"/>
      <c r="R32" s="44" t="s">
        <v>99</v>
      </c>
      <c r="S32" s="44"/>
      <c r="T32" s="44">
        <f ca="1">J32</f>
        <v>8.3000000000000007</v>
      </c>
      <c r="U32" s="44"/>
      <c r="V32" s="44"/>
      <c r="AE32" s="2"/>
      <c r="AF32" s="2"/>
    </row>
    <row r="33" spans="1:40" ht="12" customHeight="1"/>
    <row r="34" spans="1:40" ht="30" customHeight="1">
      <c r="A34" s="7"/>
      <c r="B34" s="38" t="s">
        <v>72</v>
      </c>
      <c r="C34" s="38"/>
      <c r="D34" s="2" t="s">
        <v>106</v>
      </c>
      <c r="F34" s="44">
        <f ca="1">D32</f>
        <v>11.7</v>
      </c>
      <c r="G34" s="44"/>
      <c r="H34" s="44"/>
      <c r="I34" s="44"/>
      <c r="J34" s="44" t="s">
        <v>105</v>
      </c>
      <c r="K34" s="44"/>
      <c r="L34" s="40"/>
      <c r="M34" s="41"/>
      <c r="N34" s="41"/>
      <c r="O34" s="42"/>
      <c r="P34" t="s">
        <v>70</v>
      </c>
      <c r="R34" s="44" t="s">
        <v>99</v>
      </c>
      <c r="S34" s="44"/>
      <c r="T34" s="44">
        <f ca="1">T32</f>
        <v>8.3000000000000007</v>
      </c>
      <c r="U34" s="44"/>
      <c r="V34" s="44"/>
      <c r="W34" s="35" t="s">
        <v>102</v>
      </c>
      <c r="X34" s="35"/>
      <c r="Y34" s="40"/>
      <c r="Z34" s="41"/>
      <c r="AA34" s="41"/>
      <c r="AB34" s="42"/>
    </row>
    <row r="35" spans="1:40" ht="24.95" customHeight="1">
      <c r="E35" s="4" t="str">
        <f>IF(E1="","",E1)</f>
        <v>小数のかけ算⑦</v>
      </c>
      <c r="AG35" s="3" t="str">
        <f>IF(AG1="","",AG1)</f>
        <v>№</v>
      </c>
      <c r="AH35" s="3"/>
      <c r="AI35" s="37">
        <f>IF(AI1="","",AI1)</f>
        <v>1</v>
      </c>
      <c r="AJ35" s="37"/>
    </row>
    <row r="36" spans="1:40" ht="24.95" customHeight="1">
      <c r="F36" s="6" t="s">
        <v>1</v>
      </c>
      <c r="G36" s="2"/>
      <c r="H36" s="2"/>
      <c r="S36" s="5" t="str">
        <f>IF(S2="","",S2)</f>
        <v>名前</v>
      </c>
      <c r="T36" s="3"/>
      <c r="U36" s="3"/>
      <c r="V36" s="3"/>
      <c r="W36" s="3" t="str">
        <f>IF(W2="","",W2)</f>
        <v/>
      </c>
      <c r="X36" s="3"/>
      <c r="Y36" s="3"/>
      <c r="Z36" s="3"/>
      <c r="AA36" s="3"/>
      <c r="AB36" s="3"/>
      <c r="AC36" s="3"/>
      <c r="AD36" s="3"/>
      <c r="AE36" s="3"/>
      <c r="AF36" s="3"/>
    </row>
    <row r="37" spans="1:40" ht="24.95" customHeight="1">
      <c r="A37" s="39">
        <v>1</v>
      </c>
      <c r="B37" s="39"/>
      <c r="D37" s="2" t="s">
        <v>91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U37" s="2"/>
    </row>
    <row r="38" spans="1:40" ht="24.6" customHeight="1" thickBot="1">
      <c r="A38" s="18"/>
      <c r="B38" s="18"/>
      <c r="C38" s="22" t="s">
        <v>95</v>
      </c>
      <c r="D38" s="23"/>
      <c r="E38" s="13"/>
      <c r="F38" s="13"/>
      <c r="G38" s="13"/>
      <c r="H38" s="45">
        <f ca="1">H5</f>
        <v>2.94</v>
      </c>
      <c r="I38" s="45"/>
      <c r="J38" s="45"/>
      <c r="K38" s="13" t="s">
        <v>92</v>
      </c>
      <c r="L38" s="13"/>
      <c r="M38" s="13"/>
      <c r="N38" s="13"/>
      <c r="O38" s="13"/>
      <c r="P38" s="13"/>
      <c r="Q38" s="22"/>
      <c r="R38" s="22"/>
      <c r="S38" s="22"/>
      <c r="T38" s="22"/>
      <c r="U38" s="22"/>
      <c r="X38" t="s">
        <v>71</v>
      </c>
    </row>
    <row r="39" spans="1:40" ht="24.95" customHeight="1">
      <c r="A39" s="45">
        <v>1.5</v>
      </c>
      <c r="B39" s="45"/>
      <c r="C39" s="45"/>
      <c r="D39" s="22" t="s">
        <v>92</v>
      </c>
      <c r="E39" s="24"/>
      <c r="F39" s="25"/>
      <c r="G39" s="26"/>
      <c r="H39" s="26"/>
      <c r="I39" s="26"/>
      <c r="J39" s="26"/>
      <c r="K39" s="26"/>
      <c r="L39" s="26"/>
      <c r="M39" s="26"/>
      <c r="N39" s="26"/>
      <c r="O39" s="27"/>
      <c r="P39" s="13"/>
      <c r="Q39" s="22"/>
      <c r="R39" s="22"/>
      <c r="S39" s="22"/>
      <c r="T39" s="22"/>
      <c r="U39" s="22"/>
    </row>
    <row r="40" spans="1:40" ht="24.95" customHeight="1" thickBot="1">
      <c r="A40" s="7"/>
      <c r="C40" s="22" t="s">
        <v>74</v>
      </c>
      <c r="D40" s="23"/>
      <c r="E40" s="24"/>
      <c r="F40" s="28"/>
      <c r="G40" s="29"/>
      <c r="H40" s="29"/>
      <c r="I40" s="29"/>
      <c r="J40" s="29"/>
      <c r="K40" s="29"/>
      <c r="L40" s="29"/>
      <c r="M40" s="29"/>
      <c r="N40" s="29"/>
      <c r="O40" s="30"/>
      <c r="P40" s="13"/>
      <c r="Q40" s="22"/>
      <c r="R40" s="22"/>
      <c r="S40" s="22"/>
      <c r="T40" s="22"/>
      <c r="U40" s="22"/>
    </row>
    <row r="41" spans="1:40" ht="24.95" customHeight="1">
      <c r="A41" s="7"/>
      <c r="C41" s="22" t="s">
        <v>50</v>
      </c>
      <c r="D41" s="2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2"/>
      <c r="R41" s="22"/>
      <c r="S41" s="22"/>
      <c r="T41" s="22"/>
      <c r="U41" s="22"/>
    </row>
    <row r="42" spans="1:40" ht="24.95" customHeight="1">
      <c r="A42" s="7"/>
      <c r="C42" s="22"/>
      <c r="D42" s="23"/>
      <c r="E42" s="54">
        <f>A39</f>
        <v>1.5</v>
      </c>
      <c r="F42" s="54"/>
      <c r="G42" s="54"/>
      <c r="H42" s="54" t="s">
        <v>99</v>
      </c>
      <c r="I42" s="54"/>
      <c r="J42" s="54">
        <f ca="1">H38</f>
        <v>2.94</v>
      </c>
      <c r="K42" s="54"/>
      <c r="L42" s="54"/>
      <c r="M42" s="54" t="s">
        <v>102</v>
      </c>
      <c r="N42" s="54"/>
      <c r="O42" s="54">
        <f ca="1">E42*J42</f>
        <v>4.41</v>
      </c>
      <c r="P42" s="54"/>
      <c r="Q42" s="54"/>
      <c r="R42" s="54"/>
      <c r="S42" s="54"/>
      <c r="T42" s="22"/>
      <c r="U42" s="22"/>
    </row>
    <row r="43" spans="1:40" ht="24.95" customHeight="1">
      <c r="A43" s="7"/>
      <c r="K43" t="s">
        <v>73</v>
      </c>
      <c r="L43" s="59">
        <f ca="1">O42</f>
        <v>4.41</v>
      </c>
      <c r="M43" s="59"/>
      <c r="N43" s="59"/>
      <c r="O43" s="59"/>
      <c r="P43" s="59"/>
      <c r="Q43" s="60" t="s">
        <v>107</v>
      </c>
      <c r="R43" s="60"/>
      <c r="S43" s="38" t="s">
        <v>93</v>
      </c>
      <c r="T43" s="38"/>
      <c r="U43" s="38"/>
    </row>
    <row r="44" spans="1:40" ht="24.95" customHeight="1">
      <c r="A44" s="7"/>
      <c r="E44" s="54">
        <f ca="1">J42</f>
        <v>2.94</v>
      </c>
      <c r="F44" s="54"/>
      <c r="G44" s="54"/>
      <c r="H44" s="54" t="s">
        <v>99</v>
      </c>
      <c r="I44" s="54"/>
      <c r="J44" s="54">
        <f>E42</f>
        <v>1.5</v>
      </c>
      <c r="K44" s="54"/>
      <c r="L44" s="54"/>
      <c r="M44" s="17" t="s">
        <v>108</v>
      </c>
    </row>
    <row r="45" spans="1:40" ht="24.95" customHeight="1">
      <c r="A45" s="51">
        <v>2</v>
      </c>
      <c r="B45" s="53"/>
      <c r="D45" s="2" t="s">
        <v>94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U45" s="2"/>
    </row>
    <row r="46" spans="1:40" ht="9" customHeight="1">
      <c r="A46" s="18"/>
      <c r="B46" s="18"/>
      <c r="C46" s="31"/>
      <c r="D46" s="46" t="s">
        <v>95</v>
      </c>
      <c r="E46" s="46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46" t="s">
        <v>95</v>
      </c>
      <c r="U46" s="46"/>
      <c r="V46" s="32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24.95" customHeight="1">
      <c r="A47" s="7"/>
      <c r="C47" s="50">
        <f ca="1">C14</f>
        <v>0.4</v>
      </c>
      <c r="D47" s="50"/>
      <c r="E47" s="50"/>
      <c r="F47" s="47" t="s">
        <v>96</v>
      </c>
      <c r="G47" s="4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3"/>
      <c r="S47" s="33"/>
      <c r="T47" s="33"/>
      <c r="U47" s="33"/>
      <c r="V47" s="33"/>
      <c r="W47" s="33"/>
      <c r="X47" t="s">
        <v>71</v>
      </c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ht="24.95" customHeight="1">
      <c r="A48" s="7"/>
      <c r="C48" s="14"/>
      <c r="D48" s="14"/>
      <c r="E48" s="14"/>
      <c r="F48" s="14"/>
      <c r="G48" s="33"/>
      <c r="H48" s="33"/>
      <c r="I48" s="14"/>
      <c r="J48" s="14"/>
      <c r="K48" s="14"/>
      <c r="L48" s="14"/>
      <c r="M48" s="14"/>
      <c r="N48" s="14"/>
      <c r="O48" s="14"/>
      <c r="P48" s="14"/>
      <c r="Q48" s="14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ht="24.95" customHeight="1">
      <c r="A49" s="7"/>
      <c r="B49" s="50">
        <f ca="1">B16</f>
        <v>0.1</v>
      </c>
      <c r="C49" s="50"/>
      <c r="D49" s="50"/>
      <c r="E49" s="48" t="s">
        <v>75</v>
      </c>
      <c r="F49" s="48"/>
      <c r="G49" s="10"/>
      <c r="H49" s="10"/>
      <c r="I49" s="10"/>
      <c r="J49" s="10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0"/>
    </row>
    <row r="50" spans="1:40" ht="24.95" customHeight="1">
      <c r="A50" s="7"/>
      <c r="C50" s="14"/>
      <c r="D50" s="14"/>
      <c r="E50" s="14"/>
      <c r="F50" s="14"/>
      <c r="G50" s="14"/>
      <c r="H50" s="49">
        <f ca="1">H17</f>
        <v>0.8</v>
      </c>
      <c r="I50" s="49"/>
      <c r="J50" s="49"/>
      <c r="K50" s="49"/>
      <c r="L50" s="47" t="s">
        <v>75</v>
      </c>
      <c r="M50" s="47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24.95" customHeight="1">
      <c r="A51" s="7"/>
      <c r="C51" s="22" t="s">
        <v>50</v>
      </c>
      <c r="D51" s="23"/>
      <c r="E51" s="13"/>
      <c r="F51" s="54">
        <f ca="1">C47</f>
        <v>0.4</v>
      </c>
      <c r="G51" s="54"/>
      <c r="H51" s="54"/>
      <c r="I51" s="54" t="s">
        <v>99</v>
      </c>
      <c r="J51" s="54"/>
      <c r="K51" s="55">
        <f ca="1">H50</f>
        <v>0.8</v>
      </c>
      <c r="L51" s="54"/>
      <c r="M51" s="54"/>
      <c r="N51" s="54" t="s">
        <v>99</v>
      </c>
      <c r="O51" s="54"/>
      <c r="P51" s="54">
        <f ca="1">B49</f>
        <v>0.1</v>
      </c>
      <c r="Q51" s="54"/>
      <c r="R51" s="54"/>
      <c r="S51" s="54" t="s">
        <v>102</v>
      </c>
      <c r="T51" s="54"/>
      <c r="U51" s="54">
        <f ca="1">F51*K51*P51</f>
        <v>3.2000000000000008E-2</v>
      </c>
      <c r="V51" s="54"/>
      <c r="W51" s="54"/>
      <c r="X51" s="54"/>
    </row>
    <row r="52" spans="1:40" ht="24.95" customHeight="1">
      <c r="A52" s="7"/>
      <c r="C52" s="22"/>
      <c r="D52" s="2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22"/>
      <c r="R52" s="22"/>
      <c r="S52" s="22"/>
      <c r="T52" s="22"/>
      <c r="U52" s="22"/>
    </row>
    <row r="53" spans="1:40" ht="24.95" customHeight="1">
      <c r="A53" s="7"/>
      <c r="K53" t="s">
        <v>73</v>
      </c>
      <c r="L53" s="59">
        <f ca="1">U51</f>
        <v>3.2000000000000008E-2</v>
      </c>
      <c r="M53" s="59"/>
      <c r="N53" s="59"/>
      <c r="O53" s="59"/>
      <c r="P53" s="59"/>
      <c r="Q53" s="36" t="s">
        <v>109</v>
      </c>
      <c r="U53" t="s">
        <v>93</v>
      </c>
    </row>
    <row r="54" spans="1:40" ht="11.45" customHeight="1">
      <c r="A54" s="7"/>
      <c r="D54" s="2"/>
      <c r="E54" s="2"/>
      <c r="F54" s="2"/>
      <c r="G54" s="2"/>
      <c r="H54" s="2"/>
      <c r="I54" s="2"/>
      <c r="J54" s="2"/>
      <c r="K54" s="2"/>
      <c r="L54" s="2"/>
      <c r="M54" s="20"/>
      <c r="N54" s="20"/>
      <c r="O54" s="20"/>
      <c r="P54" s="20"/>
      <c r="Q54" s="20"/>
      <c r="R54" s="20"/>
      <c r="S54" s="20"/>
    </row>
    <row r="55" spans="1:40" ht="24.95" customHeight="1">
      <c r="A55" s="51">
        <v>3</v>
      </c>
      <c r="B55" s="53"/>
      <c r="D55" t="s">
        <v>97</v>
      </c>
      <c r="R55" s="51"/>
      <c r="S55" s="52"/>
      <c r="T55" s="53"/>
      <c r="U55" t="s">
        <v>98</v>
      </c>
    </row>
    <row r="56" spans="1:40" ht="18" customHeight="1">
      <c r="A56" s="7"/>
      <c r="C56" s="2"/>
      <c r="D56" s="2"/>
      <c r="E56" s="2"/>
    </row>
    <row r="57" spans="1:40" ht="30" customHeight="1">
      <c r="A57" s="7"/>
      <c r="B57" t="s">
        <v>76</v>
      </c>
      <c r="D57" s="44">
        <f ca="1">D24</f>
        <v>9.8000000000000007</v>
      </c>
      <c r="E57" s="44"/>
      <c r="F57" s="44"/>
      <c r="G57" s="44" t="s">
        <v>99</v>
      </c>
      <c r="H57" s="44"/>
      <c r="I57" s="44">
        <v>2.5</v>
      </c>
      <c r="J57" s="44"/>
      <c r="K57" s="44"/>
      <c r="L57" s="44" t="s">
        <v>99</v>
      </c>
      <c r="M57" s="44"/>
      <c r="N57" s="44">
        <v>4</v>
      </c>
      <c r="O57" s="44"/>
      <c r="P57" s="44"/>
      <c r="Q57" s="38"/>
      <c r="R57" s="38"/>
      <c r="AA57" s="2"/>
      <c r="AB57" s="2"/>
      <c r="AC57" s="2"/>
      <c r="AD57" s="2"/>
      <c r="AE57" s="2"/>
    </row>
    <row r="58" spans="1:40" ht="12" customHeight="1"/>
    <row r="59" spans="1:40" ht="30" customHeight="1">
      <c r="A59" s="7"/>
      <c r="B59" s="38" t="s">
        <v>72</v>
      </c>
      <c r="C59" s="38"/>
      <c r="D59" s="44">
        <f ca="1">D57</f>
        <v>9.8000000000000007</v>
      </c>
      <c r="E59" s="44"/>
      <c r="F59" s="44"/>
      <c r="G59" s="44" t="s">
        <v>99</v>
      </c>
      <c r="H59" s="44"/>
      <c r="I59" s="34" t="s">
        <v>100</v>
      </c>
      <c r="J59" s="34"/>
      <c r="K59" s="56">
        <v>2.5</v>
      </c>
      <c r="L59" s="57"/>
      <c r="M59" s="57"/>
      <c r="N59" s="58"/>
      <c r="O59" s="43" t="s">
        <v>99</v>
      </c>
      <c r="P59" s="44"/>
      <c r="Q59" s="44">
        <f>N57</f>
        <v>4</v>
      </c>
      <c r="R59" s="44"/>
      <c r="S59" s="44"/>
      <c r="T59" s="35" t="s">
        <v>101</v>
      </c>
      <c r="U59" s="35"/>
      <c r="V59" s="35" t="s">
        <v>102</v>
      </c>
      <c r="W59" s="35"/>
      <c r="X59" s="56">
        <f ca="1">D59*10</f>
        <v>98</v>
      </c>
      <c r="Y59" s="57"/>
      <c r="Z59" s="57"/>
      <c r="AA59" s="58"/>
      <c r="AB59" s="2"/>
      <c r="AC59" s="2"/>
      <c r="AD59" s="2"/>
      <c r="AE59" s="2"/>
    </row>
    <row r="60" spans="1:40" ht="24" customHeight="1">
      <c r="A60" s="7"/>
      <c r="G60" s="8"/>
      <c r="H60" s="8"/>
      <c r="I60" s="8"/>
      <c r="J60" s="8"/>
      <c r="K60" s="8"/>
      <c r="AA60" s="8"/>
      <c r="AB60" s="8"/>
      <c r="AC60" s="8"/>
      <c r="AD60" s="8"/>
      <c r="AE60" s="8"/>
    </row>
    <row r="61" spans="1:40" ht="30" customHeight="1">
      <c r="A61" s="7"/>
      <c r="B61" t="s">
        <v>77</v>
      </c>
      <c r="D61" s="44">
        <f ca="1">D28</f>
        <v>7.7</v>
      </c>
      <c r="E61" s="44"/>
      <c r="F61" s="44"/>
      <c r="G61" s="44" t="s">
        <v>99</v>
      </c>
      <c r="H61" s="44"/>
      <c r="I61" s="44">
        <f ca="1">I28</f>
        <v>6.2</v>
      </c>
      <c r="J61" s="44"/>
      <c r="K61" s="44"/>
      <c r="L61" s="44" t="s">
        <v>103</v>
      </c>
      <c r="M61" s="44"/>
      <c r="N61" s="44">
        <f ca="1">N28</f>
        <v>2.2999999999999998</v>
      </c>
      <c r="O61" s="44"/>
      <c r="P61" s="44"/>
      <c r="Q61" s="44" t="s">
        <v>99</v>
      </c>
      <c r="R61" s="44"/>
      <c r="S61" s="44">
        <f ca="1">S28</f>
        <v>6.2</v>
      </c>
      <c r="T61" s="44"/>
      <c r="U61" s="44"/>
      <c r="AE61" s="2"/>
      <c r="AF61" s="2"/>
    </row>
    <row r="62" spans="1:40" ht="12" customHeight="1"/>
    <row r="63" spans="1:40" ht="30" customHeight="1">
      <c r="A63" s="7"/>
      <c r="B63" s="38" t="s">
        <v>72</v>
      </c>
      <c r="C63" s="38"/>
      <c r="D63" s="2" t="s">
        <v>69</v>
      </c>
      <c r="E63" s="2"/>
      <c r="F63" s="44">
        <f ca="1">D61</f>
        <v>7.7</v>
      </c>
      <c r="G63" s="44"/>
      <c r="H63" s="44"/>
      <c r="I63" s="44" t="s">
        <v>103</v>
      </c>
      <c r="J63" s="44"/>
      <c r="K63" s="56">
        <f ca="1">N61</f>
        <v>2.2999999999999998</v>
      </c>
      <c r="L63" s="57"/>
      <c r="M63" s="57"/>
      <c r="N63" s="58"/>
      <c r="O63" t="s">
        <v>70</v>
      </c>
      <c r="Q63" s="44" t="s">
        <v>99</v>
      </c>
      <c r="R63" s="44"/>
      <c r="S63" s="44">
        <f ca="1">S61</f>
        <v>6.2</v>
      </c>
      <c r="T63" s="44"/>
      <c r="U63" s="44"/>
      <c r="V63" s="35" t="s">
        <v>102</v>
      </c>
      <c r="W63" s="35"/>
      <c r="X63" s="56">
        <f ca="1">S63*10</f>
        <v>62</v>
      </c>
      <c r="Y63" s="57"/>
      <c r="Z63" s="57"/>
      <c r="AA63" s="58"/>
    </row>
    <row r="64" spans="1:40" ht="24" customHeight="1">
      <c r="A64" s="7"/>
      <c r="G64" s="2"/>
      <c r="H64" s="2"/>
      <c r="I64" s="2"/>
      <c r="J64" s="2"/>
      <c r="K64" s="2"/>
      <c r="AA64" s="2"/>
      <c r="AB64" s="2"/>
      <c r="AC64" s="2"/>
      <c r="AD64" s="2"/>
      <c r="AE64" s="2"/>
    </row>
    <row r="65" spans="1:38" ht="30" customHeight="1">
      <c r="A65" s="7"/>
      <c r="B65" t="s">
        <v>104</v>
      </c>
      <c r="D65" s="44">
        <f ca="1">D32</f>
        <v>11.7</v>
      </c>
      <c r="E65" s="44"/>
      <c r="F65" s="44"/>
      <c r="G65" s="44"/>
      <c r="H65" s="44" t="s">
        <v>99</v>
      </c>
      <c r="I65" s="44"/>
      <c r="J65" s="44">
        <f ca="1">J32</f>
        <v>8.3000000000000007</v>
      </c>
      <c r="K65" s="44"/>
      <c r="L65" s="44"/>
      <c r="M65" s="44" t="s">
        <v>105</v>
      </c>
      <c r="N65" s="44"/>
      <c r="O65" s="44">
        <f ca="1">D65-10</f>
        <v>1.6999999999999993</v>
      </c>
      <c r="P65" s="44"/>
      <c r="Q65" s="44"/>
      <c r="R65" s="44" t="s">
        <v>99</v>
      </c>
      <c r="S65" s="44"/>
      <c r="T65" s="44">
        <f ca="1">J65</f>
        <v>8.3000000000000007</v>
      </c>
      <c r="U65" s="44"/>
      <c r="V65" s="44"/>
      <c r="AE65" s="2"/>
      <c r="AF65" s="2"/>
    </row>
    <row r="66" spans="1:38" ht="12" customHeight="1"/>
    <row r="67" spans="1:38" ht="30" customHeight="1">
      <c r="A67" s="7"/>
      <c r="B67" s="38" t="s">
        <v>72</v>
      </c>
      <c r="C67" s="38"/>
      <c r="D67" s="2" t="s">
        <v>106</v>
      </c>
      <c r="F67" s="44">
        <f ca="1">D65</f>
        <v>11.7</v>
      </c>
      <c r="G67" s="44"/>
      <c r="H67" s="44"/>
      <c r="I67" s="44"/>
      <c r="J67" s="44" t="s">
        <v>105</v>
      </c>
      <c r="K67" s="44"/>
      <c r="L67" s="56">
        <f ca="1">O65</f>
        <v>1.6999999999999993</v>
      </c>
      <c r="M67" s="57"/>
      <c r="N67" s="57"/>
      <c r="O67" s="58"/>
      <c r="P67" t="s">
        <v>70</v>
      </c>
      <c r="R67" s="44" t="s">
        <v>99</v>
      </c>
      <c r="S67" s="44"/>
      <c r="T67" s="44">
        <f ca="1">T65</f>
        <v>8.3000000000000007</v>
      </c>
      <c r="U67" s="44"/>
      <c r="V67" s="44"/>
      <c r="W67" s="35" t="s">
        <v>102</v>
      </c>
      <c r="X67" s="35"/>
      <c r="Y67" s="56">
        <f ca="1">T65*10</f>
        <v>83</v>
      </c>
      <c r="Z67" s="57"/>
      <c r="AA67" s="57"/>
      <c r="AB67" s="58"/>
    </row>
    <row r="68" spans="1:38" ht="24.95" customHeight="1">
      <c r="A68" s="7"/>
      <c r="D68" s="2"/>
      <c r="E68" s="2"/>
      <c r="F68" s="2"/>
      <c r="G68" s="2"/>
      <c r="H68" s="2"/>
      <c r="I68" s="2"/>
      <c r="J68" s="2"/>
      <c r="K68" s="2"/>
      <c r="L68" s="2"/>
      <c r="M68" s="21"/>
      <c r="N68" s="21"/>
      <c r="O68" s="21"/>
      <c r="P68" s="21"/>
      <c r="Q68" s="21"/>
      <c r="R68" s="21"/>
      <c r="S68" s="21"/>
    </row>
    <row r="69" spans="1:38" ht="24.95" customHeight="1">
      <c r="A69" s="7"/>
      <c r="D69" s="2"/>
      <c r="E69" s="2"/>
      <c r="F69" s="2"/>
      <c r="G69" s="2"/>
      <c r="H69" s="2"/>
      <c r="I69" s="2"/>
      <c r="J69" s="2"/>
      <c r="K69" s="2"/>
      <c r="L69" s="2"/>
      <c r="M69" s="21"/>
      <c r="N69" s="21"/>
      <c r="O69" s="21"/>
      <c r="P69" s="21"/>
      <c r="Q69" s="21"/>
      <c r="R69" s="21"/>
      <c r="S69" s="21"/>
    </row>
    <row r="70" spans="1:38" ht="24.95" customHeight="1">
      <c r="A70" s="7"/>
      <c r="D70" s="2"/>
      <c r="E70" s="2"/>
      <c r="F70" s="2"/>
      <c r="G70" s="2"/>
      <c r="H70" s="2"/>
      <c r="I70" s="2"/>
      <c r="J70" s="2"/>
      <c r="K70" s="2"/>
      <c r="L70" s="2"/>
      <c r="M70" s="21"/>
      <c r="N70" s="21"/>
      <c r="O70" s="21"/>
      <c r="P70" s="21"/>
      <c r="Q70" s="21"/>
      <c r="R70" s="21"/>
      <c r="S70" s="21"/>
    </row>
    <row r="71" spans="1:38" ht="24.95" customHeight="1">
      <c r="A71" s="7"/>
      <c r="D71" s="2"/>
      <c r="E71" s="2"/>
      <c r="F71" s="2"/>
      <c r="G71" s="2"/>
      <c r="H71" s="2"/>
      <c r="I71" s="2"/>
      <c r="J71" s="2"/>
      <c r="K71" s="2"/>
      <c r="L71" s="2"/>
      <c r="M71" s="21"/>
      <c r="N71" s="21"/>
      <c r="O71" s="21"/>
      <c r="P71" s="21"/>
      <c r="Q71" s="21"/>
      <c r="R71" s="21"/>
      <c r="S71" s="21"/>
    </row>
    <row r="72" spans="1:38" ht="24.95" customHeight="1">
      <c r="A72" s="7"/>
      <c r="D72" s="2"/>
      <c r="E72" s="2"/>
      <c r="F72" s="2"/>
      <c r="G72" s="2"/>
      <c r="H72" s="2"/>
      <c r="I72" s="2"/>
      <c r="J72" s="2"/>
      <c r="K72" s="2"/>
      <c r="L72" s="2"/>
      <c r="M72" s="21"/>
      <c r="N72" s="21"/>
      <c r="O72" s="21"/>
      <c r="P72" s="21"/>
      <c r="Q72" s="21"/>
      <c r="R72" s="21"/>
      <c r="S72" s="21"/>
    </row>
    <row r="73" spans="1:38" ht="24.95" customHeight="1">
      <c r="A73" s="7"/>
      <c r="D73" s="2"/>
      <c r="E73" s="2"/>
      <c r="F73" s="2"/>
      <c r="G73" s="2"/>
      <c r="H73" s="2"/>
      <c r="I73" s="2"/>
      <c r="J73" s="2"/>
      <c r="K73" s="2"/>
      <c r="L73" s="2"/>
      <c r="M73" s="21"/>
      <c r="N73" s="21"/>
      <c r="O73" s="21"/>
      <c r="P73" s="21"/>
      <c r="Q73" s="21"/>
      <c r="R73" s="21"/>
      <c r="S73" s="21"/>
    </row>
    <row r="74" spans="1:38" ht="24.95" customHeight="1">
      <c r="A74" s="7"/>
      <c r="D74" s="2"/>
      <c r="E74" s="2"/>
      <c r="F74" s="2"/>
      <c r="G74" s="2"/>
      <c r="H74" s="2"/>
      <c r="I74" s="2"/>
      <c r="J74" s="2"/>
      <c r="K74" s="2"/>
      <c r="L74" s="2"/>
      <c r="M74" s="21"/>
      <c r="N74" s="21"/>
      <c r="O74" s="21"/>
      <c r="P74" s="21"/>
      <c r="Q74" s="21"/>
      <c r="R74" s="21"/>
      <c r="S74" s="21"/>
    </row>
    <row r="75" spans="1:38" ht="24.95" customHeight="1">
      <c r="A75" s="7"/>
      <c r="D75" s="2"/>
      <c r="E75" s="2"/>
      <c r="F75" s="2"/>
      <c r="G75" s="2"/>
      <c r="H75" s="2"/>
      <c r="I75" s="2"/>
      <c r="J75" s="2"/>
      <c r="K75" s="2"/>
      <c r="L75" s="2"/>
      <c r="M75" s="21"/>
      <c r="N75" s="21"/>
      <c r="O75" s="21"/>
      <c r="P75" s="21"/>
      <c r="Q75" s="21"/>
      <c r="R75" s="21"/>
      <c r="S75" s="21"/>
    </row>
    <row r="76" spans="1:38" ht="24.95" customHeight="1">
      <c r="A76" s="7"/>
      <c r="D76" s="2"/>
      <c r="E76" s="2"/>
      <c r="F76" s="2"/>
      <c r="G76" s="2"/>
      <c r="H76" s="2"/>
      <c r="I76" s="2"/>
      <c r="J76" s="2"/>
      <c r="K76" s="2"/>
      <c r="L76" s="2"/>
      <c r="M76" s="21"/>
      <c r="N76" s="21"/>
      <c r="O76" s="21"/>
      <c r="P76" s="21"/>
      <c r="Q76" s="21"/>
      <c r="R76" s="21"/>
      <c r="S76" s="21"/>
    </row>
    <row r="77" spans="1:38" ht="24.95" customHeight="1">
      <c r="A77" s="7"/>
      <c r="D77" s="2"/>
      <c r="E77" s="2"/>
      <c r="F77" s="2"/>
      <c r="G77" s="2"/>
      <c r="H77" s="2"/>
      <c r="I77" s="2"/>
      <c r="J77" s="2"/>
      <c r="K77" s="2"/>
      <c r="L77" s="2"/>
      <c r="M77" s="21"/>
      <c r="N77" s="21"/>
      <c r="O77" s="21"/>
      <c r="P77" s="21"/>
      <c r="Q77" s="21"/>
      <c r="R77" s="21"/>
      <c r="S77" s="21"/>
    </row>
    <row r="78" spans="1:38" ht="24.95" customHeight="1">
      <c r="A78" s="7" t="str">
        <f t="shared" ref="A78:AL78" si="0">IF(A9="","",A9)</f>
        <v/>
      </c>
      <c r="B78" t="str">
        <f t="shared" si="0"/>
        <v/>
      </c>
      <c r="C78" t="str">
        <f t="shared" si="0"/>
        <v/>
      </c>
      <c r="D78" t="str">
        <f t="shared" si="0"/>
        <v/>
      </c>
      <c r="E78" t="str">
        <f t="shared" si="0"/>
        <v/>
      </c>
      <c r="F78" t="str">
        <f t="shared" si="0"/>
        <v/>
      </c>
      <c r="G78" t="str">
        <f t="shared" si="0"/>
        <v/>
      </c>
      <c r="H78" t="str">
        <f t="shared" si="0"/>
        <v/>
      </c>
      <c r="I78" t="str">
        <f t="shared" si="0"/>
        <v/>
      </c>
      <c r="J78" t="str">
        <f t="shared" si="0"/>
        <v/>
      </c>
      <c r="K78" t="str">
        <f t="shared" si="0"/>
        <v/>
      </c>
      <c r="L78" t="str">
        <f t="shared" si="0"/>
        <v/>
      </c>
      <c r="M78" s="19" t="str">
        <f t="shared" si="0"/>
        <v/>
      </c>
      <c r="N78" s="19" t="str">
        <f t="shared" si="0"/>
        <v/>
      </c>
      <c r="O78" s="19" t="str">
        <f t="shared" si="0"/>
        <v/>
      </c>
      <c r="P78" s="19" t="str">
        <f t="shared" si="0"/>
        <v/>
      </c>
      <c r="Q78" s="19" t="str">
        <f t="shared" si="0"/>
        <v/>
      </c>
      <c r="R78" s="19" t="str">
        <f t="shared" si="0"/>
        <v/>
      </c>
      <c r="S78" s="19" t="str">
        <f t="shared" si="0"/>
        <v/>
      </c>
      <c r="T78" t="str">
        <f t="shared" si="0"/>
        <v/>
      </c>
      <c r="U78" t="str">
        <f t="shared" si="0"/>
        <v/>
      </c>
      <c r="V78" t="str">
        <f t="shared" si="0"/>
        <v/>
      </c>
      <c r="W78" t="str">
        <f t="shared" si="0"/>
        <v/>
      </c>
      <c r="X78" t="str">
        <f t="shared" si="0"/>
        <v/>
      </c>
      <c r="Y78" t="str">
        <f t="shared" si="0"/>
        <v/>
      </c>
      <c r="Z78" t="str">
        <f t="shared" si="0"/>
        <v/>
      </c>
      <c r="AA78" t="str">
        <f t="shared" si="0"/>
        <v/>
      </c>
      <c r="AB78" t="str">
        <f t="shared" si="0"/>
        <v/>
      </c>
      <c r="AC78" t="str">
        <f t="shared" si="0"/>
        <v/>
      </c>
      <c r="AD78" t="str">
        <f t="shared" si="0"/>
        <v/>
      </c>
      <c r="AE78" t="str">
        <f t="shared" si="0"/>
        <v/>
      </c>
      <c r="AF78" t="str">
        <f t="shared" si="0"/>
        <v/>
      </c>
      <c r="AG78" t="str">
        <f t="shared" si="0"/>
        <v/>
      </c>
      <c r="AH78" t="str">
        <f t="shared" si="0"/>
        <v/>
      </c>
      <c r="AI78" t="str">
        <f t="shared" si="0"/>
        <v/>
      </c>
      <c r="AJ78" t="str">
        <f t="shared" si="0"/>
        <v/>
      </c>
      <c r="AK78" t="str">
        <f t="shared" si="0"/>
        <v/>
      </c>
      <c r="AL78" t="str">
        <f t="shared" si="0"/>
        <v/>
      </c>
    </row>
    <row r="79" spans="1:38" ht="24.95" customHeight="1">
      <c r="A79" s="7" t="e">
        <f>IF(#REF!="","",#REF!)</f>
        <v>#REF!</v>
      </c>
      <c r="C79" t="e">
        <f>IF(#REF!="","",#REF!)</f>
        <v>#REF!</v>
      </c>
      <c r="D79" s="2" t="e">
        <f>IF(#REF!="","",#REF!)</f>
        <v>#REF!</v>
      </c>
      <c r="E79" s="2" t="e">
        <f>IF(#REF!="","",#REF!)</f>
        <v>#REF!</v>
      </c>
      <c r="F79" s="2" t="e">
        <f>IF(#REF!="","",#REF!)</f>
        <v>#REF!</v>
      </c>
      <c r="G79" s="2" t="e">
        <f>IF(#REF!="","",#REF!)</f>
        <v>#REF!</v>
      </c>
      <c r="H79" s="2" t="e">
        <f>IF(#REF!="","",#REF!)</f>
        <v>#REF!</v>
      </c>
      <c r="I79" s="2" t="e">
        <f>IF(#REF!="","",#REF!)</f>
        <v>#REF!</v>
      </c>
      <c r="J79" s="2" t="e">
        <f>IF(#REF!="","",#REF!)</f>
        <v>#REF!</v>
      </c>
      <c r="K79" s="2" t="e">
        <f>IF(#REF!="","",#REF!)</f>
        <v>#REF!</v>
      </c>
      <c r="L79" s="2" t="e">
        <f>IF(#REF!="","",#REF!)</f>
        <v>#REF!</v>
      </c>
      <c r="M79" s="21" t="e">
        <f>IF(#REF!="","",#REF!)</f>
        <v>#REF!</v>
      </c>
      <c r="N79" s="21" t="e">
        <f>IF(#REF!="","",#REF!)</f>
        <v>#REF!</v>
      </c>
      <c r="O79" s="21" t="e">
        <f>IF(#REF!="","",#REF!)</f>
        <v>#REF!</v>
      </c>
      <c r="P79" s="21" t="e">
        <f>IF(#REF!="","",#REF!)</f>
        <v>#REF!</v>
      </c>
      <c r="Q79" s="21" t="e">
        <f>IF(#REF!="","",#REF!)</f>
        <v>#REF!</v>
      </c>
      <c r="R79" s="21" t="e">
        <f>IF(#REF!="","",#REF!)</f>
        <v>#REF!</v>
      </c>
      <c r="S79" s="21" t="e">
        <f>IF(#REF!="","",#REF!)</f>
        <v>#REF!</v>
      </c>
      <c r="T79" t="e">
        <f>IF(#REF!="","",#REF!)</f>
        <v>#REF!</v>
      </c>
      <c r="U79" t="e">
        <f>IF(#REF!="","",#REF!)</f>
        <v>#REF!</v>
      </c>
      <c r="V79" t="e">
        <f>IF(#REF!="","",#REF!)</f>
        <v>#REF!</v>
      </c>
      <c r="W79" t="e">
        <f>IF(#REF!="","",#REF!)</f>
        <v>#REF!</v>
      </c>
      <c r="X79" t="e">
        <f>IF(#REF!="","",#REF!)</f>
        <v>#REF!</v>
      </c>
      <c r="Y79" t="e">
        <f>IF(#REF!="","",#REF!)</f>
        <v>#REF!</v>
      </c>
      <c r="Z79" t="e">
        <f>IF(#REF!="","",#REF!)</f>
        <v>#REF!</v>
      </c>
      <c r="AA79" t="e">
        <f>IF(#REF!="","",#REF!)</f>
        <v>#REF!</v>
      </c>
      <c r="AB79" t="e">
        <f>IF(#REF!="","",#REF!)</f>
        <v>#REF!</v>
      </c>
      <c r="AC79" t="e">
        <f>IF(#REF!="","",#REF!)</f>
        <v>#REF!</v>
      </c>
      <c r="AD79" t="e">
        <f>IF(#REF!="","",#REF!)</f>
        <v>#REF!</v>
      </c>
      <c r="AE79" t="e">
        <f>IF(#REF!="","",#REF!)</f>
        <v>#REF!</v>
      </c>
      <c r="AF79" t="e">
        <f>IF(#REF!="","",#REF!)</f>
        <v>#REF!</v>
      </c>
      <c r="AG79" t="e">
        <f>IF(#REF!="","",#REF!)</f>
        <v>#REF!</v>
      </c>
      <c r="AH79" t="e">
        <f>IF(#REF!="","",#REF!)</f>
        <v>#REF!</v>
      </c>
      <c r="AI79" t="e">
        <f>IF(#REF!="","",#REF!)</f>
        <v>#REF!</v>
      </c>
      <c r="AJ79" t="e">
        <f>IF(#REF!="","",#REF!)</f>
        <v>#REF!</v>
      </c>
      <c r="AK79" t="e">
        <f>IF(#REF!="","",#REF!)</f>
        <v>#REF!</v>
      </c>
      <c r="AL79" t="e">
        <f>IF(#REF!="","",#REF!)</f>
        <v>#REF!</v>
      </c>
    </row>
  </sheetData>
  <mergeCells count="133">
    <mergeCell ref="Y67:AB67"/>
    <mergeCell ref="E42:G42"/>
    <mergeCell ref="H42:I42"/>
    <mergeCell ref="J42:L42"/>
    <mergeCell ref="M42:N42"/>
    <mergeCell ref="O42:S42"/>
    <mergeCell ref="S43:U43"/>
    <mergeCell ref="L43:P43"/>
    <mergeCell ref="Q43:R43"/>
    <mergeCell ref="D61:F61"/>
    <mergeCell ref="G61:H61"/>
    <mergeCell ref="I61:K61"/>
    <mergeCell ref="L61:M61"/>
    <mergeCell ref="N61:P61"/>
    <mergeCell ref="Q61:R61"/>
    <mergeCell ref="L57:M57"/>
    <mergeCell ref="N57:P57"/>
    <mergeCell ref="Q57:R57"/>
    <mergeCell ref="G57:H57"/>
    <mergeCell ref="I57:K57"/>
    <mergeCell ref="U51:X51"/>
    <mergeCell ref="X59:AA59"/>
    <mergeCell ref="X63:AA63"/>
    <mergeCell ref="L53:P53"/>
    <mergeCell ref="J65:L65"/>
    <mergeCell ref="S61:U61"/>
    <mergeCell ref="O59:P59"/>
    <mergeCell ref="Q59:S59"/>
    <mergeCell ref="M65:N65"/>
    <mergeCell ref="O65:Q65"/>
    <mergeCell ref="R65:S65"/>
    <mergeCell ref="N51:O51"/>
    <mergeCell ref="P51:R51"/>
    <mergeCell ref="S51:T51"/>
    <mergeCell ref="T65:V65"/>
    <mergeCell ref="D46:E46"/>
    <mergeCell ref="T46:U46"/>
    <mergeCell ref="E44:G44"/>
    <mergeCell ref="H44:I44"/>
    <mergeCell ref="J44:L44"/>
    <mergeCell ref="B67:C67"/>
    <mergeCell ref="F67:I67"/>
    <mergeCell ref="J67:K67"/>
    <mergeCell ref="L67:O67"/>
    <mergeCell ref="R67:S67"/>
    <mergeCell ref="T67:V67"/>
    <mergeCell ref="B59:C59"/>
    <mergeCell ref="D59:F59"/>
    <mergeCell ref="G59:H59"/>
    <mergeCell ref="K59:N59"/>
    <mergeCell ref="R55:T55"/>
    <mergeCell ref="B63:C63"/>
    <mergeCell ref="F63:H63"/>
    <mergeCell ref="I63:J63"/>
    <mergeCell ref="K63:N63"/>
    <mergeCell ref="Q63:R63"/>
    <mergeCell ref="S63:U63"/>
    <mergeCell ref="D65:G65"/>
    <mergeCell ref="H65:I65"/>
    <mergeCell ref="X30:AA30"/>
    <mergeCell ref="K30:N30"/>
    <mergeCell ref="M32:N32"/>
    <mergeCell ref="O32:Q32"/>
    <mergeCell ref="R32:S32"/>
    <mergeCell ref="T32:V32"/>
    <mergeCell ref="D32:G32"/>
    <mergeCell ref="B30:C30"/>
    <mergeCell ref="F30:H30"/>
    <mergeCell ref="I30:J30"/>
    <mergeCell ref="Q30:R30"/>
    <mergeCell ref="S30:U30"/>
    <mergeCell ref="S28:U28"/>
    <mergeCell ref="L28:M28"/>
    <mergeCell ref="D24:F24"/>
    <mergeCell ref="L24:M24"/>
    <mergeCell ref="N24:P24"/>
    <mergeCell ref="Q24:R24"/>
    <mergeCell ref="N28:P28"/>
    <mergeCell ref="Q28:R28"/>
    <mergeCell ref="B34:C34"/>
    <mergeCell ref="J34:K34"/>
    <mergeCell ref="L34:O34"/>
    <mergeCell ref="R34:S34"/>
    <mergeCell ref="T34:V34"/>
    <mergeCell ref="F34:I34"/>
    <mergeCell ref="A6:C6"/>
    <mergeCell ref="A12:B12"/>
    <mergeCell ref="D28:F28"/>
    <mergeCell ref="G28:H28"/>
    <mergeCell ref="I28:K28"/>
    <mergeCell ref="B26:C26"/>
    <mergeCell ref="G26:H26"/>
    <mergeCell ref="D57:F57"/>
    <mergeCell ref="C47:E47"/>
    <mergeCell ref="F47:G47"/>
    <mergeCell ref="H32:I32"/>
    <mergeCell ref="J32:L32"/>
    <mergeCell ref="B49:D49"/>
    <mergeCell ref="E49:F49"/>
    <mergeCell ref="H50:K50"/>
    <mergeCell ref="L50:M50"/>
    <mergeCell ref="A55:B55"/>
    <mergeCell ref="F51:H51"/>
    <mergeCell ref="I51:J51"/>
    <mergeCell ref="K51:M51"/>
    <mergeCell ref="A37:B37"/>
    <mergeCell ref="H38:J38"/>
    <mergeCell ref="A39:C39"/>
    <mergeCell ref="A45:B45"/>
    <mergeCell ref="AI1:AJ1"/>
    <mergeCell ref="L2:M2"/>
    <mergeCell ref="O2:P2"/>
    <mergeCell ref="A4:B4"/>
    <mergeCell ref="AI35:AJ35"/>
    <mergeCell ref="Y34:AB34"/>
    <mergeCell ref="K26:N26"/>
    <mergeCell ref="O26:P26"/>
    <mergeCell ref="Q26:S26"/>
    <mergeCell ref="H5:J5"/>
    <mergeCell ref="D13:E13"/>
    <mergeCell ref="T13:U13"/>
    <mergeCell ref="F14:G14"/>
    <mergeCell ref="E16:F16"/>
    <mergeCell ref="D26:F26"/>
    <mergeCell ref="H17:K17"/>
    <mergeCell ref="L17:M17"/>
    <mergeCell ref="C14:E14"/>
    <mergeCell ref="B16:D16"/>
    <mergeCell ref="X26:AA26"/>
    <mergeCell ref="G24:H24"/>
    <mergeCell ref="I24:K24"/>
    <mergeCell ref="R22:T22"/>
    <mergeCell ref="A22:B22"/>
  </mergeCells>
  <phoneticPr fontId="1"/>
  <pageMargins left="0.98425196850393704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6"/>
  </sheetPr>
  <dimension ref="A1:AK71"/>
  <sheetViews>
    <sheetView topLeftCell="A25" workbookViewId="0">
      <selection activeCell="AI2" sqref="AI2"/>
    </sheetView>
  </sheetViews>
  <sheetFormatPr defaultRowHeight="17.25"/>
  <cols>
    <col min="1" max="36" width="1.69921875" customWidth="1"/>
    <col min="37" max="37" width="4.69921875" customWidth="1"/>
  </cols>
  <sheetData>
    <row r="1" spans="1:37" ht="24.95" customHeight="1">
      <c r="E1" s="11" t="s">
        <v>110</v>
      </c>
      <c r="AG1" s="3" t="s">
        <v>12</v>
      </c>
      <c r="AH1" s="3"/>
      <c r="AI1" s="37">
        <v>1</v>
      </c>
      <c r="AJ1" s="37"/>
    </row>
    <row r="2" spans="1:37" ht="24.95" customHeight="1">
      <c r="L2" s="38" t="s">
        <v>65</v>
      </c>
      <c r="M2" s="38"/>
      <c r="O2" s="38" t="s">
        <v>66</v>
      </c>
      <c r="P2" s="38"/>
      <c r="S2" s="5" t="s">
        <v>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7" ht="24.95" customHeight="1">
      <c r="A3" s="1"/>
      <c r="B3" s="51" t="s">
        <v>19</v>
      </c>
      <c r="C3" s="52"/>
      <c r="D3" s="51">
        <v>10</v>
      </c>
      <c r="E3" s="52"/>
      <c r="F3" s="52"/>
      <c r="G3" s="63" t="s">
        <v>13</v>
      </c>
      <c r="H3" s="62"/>
      <c r="I3" s="52" t="s">
        <v>20</v>
      </c>
      <c r="J3" s="52"/>
      <c r="K3" s="51">
        <v>20</v>
      </c>
      <c r="L3" s="52"/>
      <c r="M3" s="52"/>
      <c r="N3" s="52" t="s">
        <v>13</v>
      </c>
      <c r="O3" s="53"/>
    </row>
    <row r="4" spans="1:37" ht="24.95" customHeight="1">
      <c r="B4" s="51" t="s">
        <v>21</v>
      </c>
      <c r="C4" s="52"/>
      <c r="D4" s="51">
        <v>24</v>
      </c>
      <c r="E4" s="52"/>
      <c r="F4" s="52"/>
      <c r="G4" s="52" t="s">
        <v>13</v>
      </c>
      <c r="H4" s="53"/>
      <c r="I4" s="52" t="s">
        <v>22</v>
      </c>
      <c r="J4" s="52"/>
      <c r="K4" s="51">
        <v>8</v>
      </c>
      <c r="L4" s="52"/>
      <c r="M4" s="52"/>
      <c r="N4" s="52" t="s">
        <v>23</v>
      </c>
      <c r="O4" s="53"/>
    </row>
    <row r="5" spans="1:37" ht="24.95" customHeight="1"/>
    <row r="6" spans="1:37" ht="24.95" customHeight="1">
      <c r="A6" t="s">
        <v>24</v>
      </c>
    </row>
    <row r="7" spans="1:37" ht="24.95" customHeight="1">
      <c r="A7" s="7" t="s">
        <v>14</v>
      </c>
      <c r="C7" t="s">
        <v>79</v>
      </c>
    </row>
    <row r="8" spans="1:37" ht="24.95" customHeight="1">
      <c r="A8" s="7"/>
    </row>
    <row r="9" spans="1:37" ht="24.95" customHeight="1">
      <c r="A9" s="7"/>
      <c r="C9" s="38" t="s">
        <v>50</v>
      </c>
      <c r="D9" s="38"/>
      <c r="E9" s="2"/>
    </row>
    <row r="10" spans="1:37" ht="24.95" customHeight="1">
      <c r="A10" s="7"/>
      <c r="AC10" t="s">
        <v>69</v>
      </c>
      <c r="AK10" t="s">
        <v>70</v>
      </c>
    </row>
    <row r="11" spans="1:37" ht="24.95" customHeight="1"/>
    <row r="12" spans="1:37" ht="24.95" customHeight="1">
      <c r="A12" s="7" t="s">
        <v>15</v>
      </c>
      <c r="C12" t="s">
        <v>80</v>
      </c>
    </row>
    <row r="13" spans="1:37" ht="24.95" customHeight="1">
      <c r="A13" s="7"/>
    </row>
    <row r="14" spans="1:37" ht="24.95" customHeight="1">
      <c r="A14" s="7"/>
      <c r="C14" s="38" t="s">
        <v>50</v>
      </c>
      <c r="D14" s="38"/>
      <c r="E14" s="2"/>
    </row>
    <row r="15" spans="1:37" ht="24.95" customHeight="1">
      <c r="A15" s="7"/>
      <c r="AC15" t="s">
        <v>69</v>
      </c>
      <c r="AK15" t="s">
        <v>70</v>
      </c>
    </row>
    <row r="16" spans="1:37" ht="24.95" customHeight="1"/>
    <row r="17" spans="1:37" ht="24.95" customHeight="1">
      <c r="A17" s="7" t="s">
        <v>16</v>
      </c>
      <c r="C17" t="s">
        <v>81</v>
      </c>
    </row>
    <row r="18" spans="1:37" ht="24.95" customHeight="1">
      <c r="A18" s="7"/>
    </row>
    <row r="19" spans="1:37" ht="24.95" customHeight="1">
      <c r="A19" s="7"/>
      <c r="C19" s="38" t="s">
        <v>50</v>
      </c>
      <c r="D19" s="38"/>
      <c r="E19" s="2"/>
    </row>
    <row r="20" spans="1:37" ht="24.95" customHeight="1">
      <c r="A20" s="7"/>
      <c r="AC20" t="s">
        <v>69</v>
      </c>
      <c r="AK20" t="s">
        <v>70</v>
      </c>
    </row>
    <row r="21" spans="1:37" ht="24.95" customHeight="1"/>
    <row r="22" spans="1:37" ht="24.95" customHeight="1">
      <c r="A22" s="7" t="s">
        <v>17</v>
      </c>
      <c r="C22" t="s">
        <v>82</v>
      </c>
    </row>
    <row r="23" spans="1:37" ht="24.95" customHeight="1">
      <c r="A23" s="7"/>
    </row>
    <row r="24" spans="1:37" ht="24.95" customHeight="1">
      <c r="A24" s="7"/>
      <c r="C24" s="38" t="s">
        <v>50</v>
      </c>
      <c r="D24" s="38"/>
      <c r="E24" s="2"/>
    </row>
    <row r="25" spans="1:37" ht="24.95" customHeight="1">
      <c r="A25" s="7"/>
      <c r="AC25" t="s">
        <v>69</v>
      </c>
      <c r="AK25" t="s">
        <v>70</v>
      </c>
    </row>
    <row r="26" spans="1:37" ht="24.95" customHeight="1"/>
    <row r="27" spans="1:37" ht="24.95" customHeight="1">
      <c r="A27" s="7" t="s">
        <v>18</v>
      </c>
      <c r="C27" t="s">
        <v>83</v>
      </c>
    </row>
    <row r="28" spans="1:37" ht="24.95" customHeight="1">
      <c r="C28" t="s">
        <v>84</v>
      </c>
    </row>
    <row r="29" spans="1:37" ht="24.95" customHeight="1">
      <c r="A29" s="7"/>
      <c r="C29" s="38" t="s">
        <v>50</v>
      </c>
      <c r="D29" s="38"/>
      <c r="E29" s="2"/>
    </row>
    <row r="30" spans="1:37" ht="24.95" customHeight="1">
      <c r="A30" s="7"/>
      <c r="AC30" t="s">
        <v>69</v>
      </c>
      <c r="AK30" t="s">
        <v>70</v>
      </c>
    </row>
    <row r="31" spans="1:37" ht="24.95" customHeight="1"/>
    <row r="32" spans="1:37" ht="24.95" customHeight="1">
      <c r="E32" s="4" t="str">
        <f>IF(E1="","",E1)</f>
        <v>小数のかけ算⑧</v>
      </c>
      <c r="AG32" s="3" t="str">
        <f>IF(AG1="","",AG1)</f>
        <v>№</v>
      </c>
      <c r="AH32" s="3"/>
      <c r="AI32" s="37">
        <f>IF(AI1="","",AI1)</f>
        <v>1</v>
      </c>
      <c r="AJ32" s="37"/>
    </row>
    <row r="33" spans="1:37" ht="24.95" customHeight="1">
      <c r="F33" s="6" t="s">
        <v>1</v>
      </c>
      <c r="G33" s="2"/>
      <c r="H33" s="2"/>
      <c r="S33" s="5" t="str">
        <f>IF(S2="","",S2)</f>
        <v>名前</v>
      </c>
      <c r="T33" s="3"/>
      <c r="U33" s="3"/>
      <c r="V33" s="3"/>
      <c r="W33" s="3" t="str">
        <f>IF(W2="","",W2)</f>
        <v/>
      </c>
      <c r="X33" s="3"/>
      <c r="Y33" s="3"/>
      <c r="Z33" s="3"/>
      <c r="AA33" s="3"/>
      <c r="AB33" s="3"/>
      <c r="AC33" s="3"/>
      <c r="AD33" s="3"/>
      <c r="AE33" s="3"/>
      <c r="AF33" s="3"/>
    </row>
    <row r="34" spans="1:37" ht="24.95" customHeight="1">
      <c r="A34" t="str">
        <f>IF(A3="","",A3)</f>
        <v/>
      </c>
      <c r="B34" s="61" t="str">
        <f>IF(B3="","",B3)</f>
        <v>赤</v>
      </c>
      <c r="C34" s="62"/>
      <c r="D34" s="51">
        <f>IF(D3="","",D3)</f>
        <v>10</v>
      </c>
      <c r="E34" s="52"/>
      <c r="F34" s="52"/>
      <c r="G34" s="63" t="str">
        <f>IF(G3="","",G3)</f>
        <v>ｍ</v>
      </c>
      <c r="H34" s="63"/>
      <c r="I34" s="51" t="str">
        <f>IF(I3="","",I3)</f>
        <v>白</v>
      </c>
      <c r="J34" s="53"/>
      <c r="K34" s="51">
        <f>IF(K3="","",K3)</f>
        <v>20</v>
      </c>
      <c r="L34" s="52"/>
      <c r="M34" s="52"/>
      <c r="N34" s="63" t="str">
        <f>IF(N3="","",N3)</f>
        <v>ｍ</v>
      </c>
      <c r="O34" s="62"/>
      <c r="P34" t="str">
        <f t="shared" ref="P34:R35" si="0">IF(P3="","",P3)</f>
        <v/>
      </c>
      <c r="Q34" t="str">
        <f t="shared" si="0"/>
        <v/>
      </c>
      <c r="R34" t="str">
        <f t="shared" si="0"/>
        <v/>
      </c>
      <c r="S34" t="str">
        <f>IF(S3="","",S3)</f>
        <v/>
      </c>
      <c r="T34" t="str">
        <f t="shared" ref="T34:AK34" si="1">IF(T3="","",T3)</f>
        <v/>
      </c>
      <c r="U34" t="str">
        <f t="shared" si="1"/>
        <v/>
      </c>
      <c r="V34" t="str">
        <f t="shared" si="1"/>
        <v/>
      </c>
      <c r="W34" t="str">
        <f t="shared" si="1"/>
        <v/>
      </c>
      <c r="X34" t="str">
        <f t="shared" si="1"/>
        <v/>
      </c>
      <c r="Y34" t="str">
        <f t="shared" si="1"/>
        <v/>
      </c>
      <c r="Z34" t="str">
        <f t="shared" si="1"/>
        <v/>
      </c>
      <c r="AA34" t="str">
        <f t="shared" si="1"/>
        <v/>
      </c>
      <c r="AB34" t="str">
        <f t="shared" si="1"/>
        <v/>
      </c>
      <c r="AC34" t="str">
        <f t="shared" si="1"/>
        <v/>
      </c>
      <c r="AD34" t="str">
        <f t="shared" si="1"/>
        <v/>
      </c>
      <c r="AE34" t="str">
        <f t="shared" si="1"/>
        <v/>
      </c>
      <c r="AF34" t="str">
        <f t="shared" si="1"/>
        <v/>
      </c>
      <c r="AG34" t="str">
        <f t="shared" si="1"/>
        <v/>
      </c>
      <c r="AH34" t="str">
        <f t="shared" si="1"/>
        <v/>
      </c>
      <c r="AI34" t="str">
        <f t="shared" si="1"/>
        <v/>
      </c>
      <c r="AJ34" t="str">
        <f t="shared" si="1"/>
        <v/>
      </c>
      <c r="AK34" t="str">
        <f t="shared" si="1"/>
        <v/>
      </c>
    </row>
    <row r="35" spans="1:37" ht="24.95" customHeight="1">
      <c r="A35" t="str">
        <f>IF(A4="","",A4)</f>
        <v/>
      </c>
      <c r="B35" s="51" t="str">
        <f>IF(B4="","",B4)</f>
        <v>青</v>
      </c>
      <c r="C35" s="53"/>
      <c r="D35" s="51">
        <f>D4</f>
        <v>24</v>
      </c>
      <c r="E35" s="52"/>
      <c r="F35" s="52"/>
      <c r="G35" s="52" t="str">
        <f>IF(G4="","",G4)</f>
        <v>ｍ</v>
      </c>
      <c r="H35" s="52"/>
      <c r="I35" s="51" t="str">
        <f>IF(I4="","",I4)</f>
        <v>黄</v>
      </c>
      <c r="J35" s="53"/>
      <c r="K35" s="51">
        <f>IF(K4="","",K4)</f>
        <v>8</v>
      </c>
      <c r="L35" s="52"/>
      <c r="M35" s="52"/>
      <c r="N35" s="52" t="str">
        <f>IF(N4="","",N4)</f>
        <v>ｍ</v>
      </c>
      <c r="O35" s="53"/>
      <c r="P35" t="str">
        <f t="shared" si="0"/>
        <v/>
      </c>
      <c r="Q35" t="str">
        <f t="shared" si="0"/>
        <v/>
      </c>
      <c r="R35" t="str">
        <f t="shared" si="0"/>
        <v/>
      </c>
      <c r="S35" t="str">
        <f>IF(S4="","",S4)</f>
        <v/>
      </c>
      <c r="T35" t="str">
        <f t="shared" ref="T35:AK35" si="2">IF(T4="","",T4)</f>
        <v/>
      </c>
      <c r="U35" t="str">
        <f t="shared" si="2"/>
        <v/>
      </c>
      <c r="V35" t="str">
        <f t="shared" si="2"/>
        <v/>
      </c>
      <c r="W35" t="str">
        <f t="shared" si="2"/>
        <v/>
      </c>
      <c r="X35" t="str">
        <f t="shared" si="2"/>
        <v/>
      </c>
      <c r="Y35" t="str">
        <f t="shared" si="2"/>
        <v/>
      </c>
      <c r="Z35" t="str">
        <f t="shared" si="2"/>
        <v/>
      </c>
      <c r="AA35" t="str">
        <f t="shared" si="2"/>
        <v/>
      </c>
      <c r="AB35" t="str">
        <f t="shared" si="2"/>
        <v/>
      </c>
      <c r="AC35" t="str">
        <f t="shared" si="2"/>
        <v/>
      </c>
      <c r="AD35" t="str">
        <f t="shared" si="2"/>
        <v/>
      </c>
      <c r="AE35" t="str">
        <f t="shared" si="2"/>
        <v/>
      </c>
      <c r="AF35" t="str">
        <f t="shared" si="2"/>
        <v/>
      </c>
      <c r="AG35" t="str">
        <f t="shared" si="2"/>
        <v/>
      </c>
      <c r="AH35" t="str">
        <f t="shared" si="2"/>
        <v/>
      </c>
      <c r="AI35" t="str">
        <f t="shared" si="2"/>
        <v/>
      </c>
      <c r="AJ35" t="str">
        <f t="shared" si="2"/>
        <v/>
      </c>
      <c r="AK35" t="str">
        <f t="shared" si="2"/>
        <v/>
      </c>
    </row>
    <row r="36" spans="1:37" ht="24.95" customHeight="1">
      <c r="A36" t="str">
        <f t="shared" ref="A36:R36" si="3">IF(A5="","",A5)</f>
        <v/>
      </c>
      <c r="B36" t="str">
        <f t="shared" si="3"/>
        <v/>
      </c>
      <c r="C36" t="str">
        <f t="shared" si="3"/>
        <v/>
      </c>
      <c r="F36" t="str">
        <f t="shared" si="3"/>
        <v/>
      </c>
      <c r="G36" t="str">
        <f t="shared" si="3"/>
        <v/>
      </c>
      <c r="H36" t="str">
        <f t="shared" si="3"/>
        <v/>
      </c>
      <c r="I36" t="str">
        <f t="shared" si="3"/>
        <v/>
      </c>
      <c r="J36" t="str">
        <f t="shared" si="3"/>
        <v/>
      </c>
      <c r="M36" t="str">
        <f t="shared" si="3"/>
        <v/>
      </c>
      <c r="N36" t="str">
        <f t="shared" si="3"/>
        <v/>
      </c>
      <c r="O36" t="str">
        <f t="shared" si="3"/>
        <v/>
      </c>
      <c r="P36" t="str">
        <f t="shared" si="3"/>
        <v/>
      </c>
      <c r="Q36" t="str">
        <f t="shared" si="3"/>
        <v/>
      </c>
      <c r="R36" t="str">
        <f t="shared" si="3"/>
        <v/>
      </c>
      <c r="S36" t="str">
        <f>IF(S5="","",S5)</f>
        <v/>
      </c>
      <c r="T36" t="str">
        <f t="shared" ref="T36:AK36" si="4">IF(T5="","",T5)</f>
        <v/>
      </c>
      <c r="U36" t="str">
        <f t="shared" si="4"/>
        <v/>
      </c>
      <c r="V36" t="str">
        <f t="shared" si="4"/>
        <v/>
      </c>
      <c r="W36" t="str">
        <f t="shared" si="4"/>
        <v/>
      </c>
      <c r="X36" t="str">
        <f t="shared" si="4"/>
        <v/>
      </c>
      <c r="Y36" t="str">
        <f t="shared" si="4"/>
        <v/>
      </c>
      <c r="Z36" t="str">
        <f t="shared" si="4"/>
        <v/>
      </c>
      <c r="AA36" t="str">
        <f t="shared" si="4"/>
        <v/>
      </c>
      <c r="AB36" t="str">
        <f t="shared" si="4"/>
        <v/>
      </c>
      <c r="AC36" t="str">
        <f t="shared" si="4"/>
        <v/>
      </c>
      <c r="AD36" t="str">
        <f t="shared" si="4"/>
        <v/>
      </c>
      <c r="AE36" t="str">
        <f t="shared" si="4"/>
        <v/>
      </c>
      <c r="AF36" t="str">
        <f t="shared" si="4"/>
        <v/>
      </c>
      <c r="AG36" t="str">
        <f t="shared" si="4"/>
        <v/>
      </c>
      <c r="AH36" t="str">
        <f t="shared" si="4"/>
        <v/>
      </c>
      <c r="AI36" t="str">
        <f t="shared" si="4"/>
        <v/>
      </c>
      <c r="AJ36" t="str">
        <f t="shared" si="4"/>
        <v/>
      </c>
      <c r="AK36" t="str">
        <f t="shared" si="4"/>
        <v/>
      </c>
    </row>
    <row r="37" spans="1:37" ht="24.95" customHeight="1">
      <c r="A37" s="38" t="str">
        <f>IF(A6="","",A6)</f>
        <v>◇テープの長さを比べましょう。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t="str">
        <f t="shared" ref="U37:AK37" si="5">IF(U6="","",U6)</f>
        <v/>
      </c>
      <c r="V37" t="str">
        <f t="shared" si="5"/>
        <v/>
      </c>
      <c r="W37" t="str">
        <f t="shared" si="5"/>
        <v/>
      </c>
      <c r="X37" t="str">
        <f t="shared" si="5"/>
        <v/>
      </c>
      <c r="Y37" t="str">
        <f t="shared" si="5"/>
        <v/>
      </c>
      <c r="Z37" t="str">
        <f t="shared" si="5"/>
        <v/>
      </c>
      <c r="AA37" t="str">
        <f t="shared" si="5"/>
        <v/>
      </c>
      <c r="AB37" t="str">
        <f t="shared" si="5"/>
        <v/>
      </c>
      <c r="AC37" t="str">
        <f t="shared" si="5"/>
        <v/>
      </c>
      <c r="AD37" t="str">
        <f t="shared" si="5"/>
        <v/>
      </c>
      <c r="AE37" t="str">
        <f t="shared" si="5"/>
        <v/>
      </c>
      <c r="AF37" t="str">
        <f t="shared" si="5"/>
        <v/>
      </c>
      <c r="AG37" t="str">
        <f t="shared" si="5"/>
        <v/>
      </c>
      <c r="AH37" t="str">
        <f t="shared" si="5"/>
        <v/>
      </c>
      <c r="AI37" t="str">
        <f t="shared" si="5"/>
        <v/>
      </c>
      <c r="AJ37" t="str">
        <f t="shared" si="5"/>
        <v/>
      </c>
      <c r="AK37" t="str">
        <f t="shared" si="5"/>
        <v/>
      </c>
    </row>
    <row r="38" spans="1:37" ht="24.95" customHeight="1">
      <c r="A38" s="7" t="s">
        <v>2</v>
      </c>
      <c r="C38" t="s">
        <v>79</v>
      </c>
    </row>
    <row r="39" spans="1:37" ht="24.95" customHeight="1">
      <c r="A39" s="8"/>
      <c r="B39" s="8"/>
      <c r="E39" s="8"/>
      <c r="F39" s="8"/>
      <c r="G39" s="64">
        <v>24</v>
      </c>
      <c r="H39" s="64"/>
      <c r="I39" s="64" t="s">
        <v>59</v>
      </c>
      <c r="J39" s="64"/>
      <c r="K39" s="12"/>
      <c r="L39" s="64">
        <f>D34</f>
        <v>10</v>
      </c>
      <c r="M39" s="64"/>
      <c r="N39" s="64" t="s">
        <v>60</v>
      </c>
      <c r="O39" s="64"/>
      <c r="P39" s="64">
        <f>G39/L39</f>
        <v>2.4</v>
      </c>
      <c r="Q39" s="64"/>
      <c r="R39" s="64"/>
      <c r="S39" s="8"/>
      <c r="T39" s="8"/>
      <c r="U39" s="64" t="s">
        <v>1</v>
      </c>
      <c r="V39" s="64"/>
      <c r="W39" s="64"/>
      <c r="X39" s="64">
        <f>P39</f>
        <v>2.4</v>
      </c>
      <c r="Y39" s="64"/>
      <c r="Z39" s="64"/>
      <c r="AA39" s="12" t="s">
        <v>25</v>
      </c>
    </row>
    <row r="40" spans="1:37" ht="24.95" customHeight="1">
      <c r="A40" t="str">
        <f t="shared" ref="A40:R40" si="6">IF(A11="","",A11)</f>
        <v/>
      </c>
      <c r="B40" t="str">
        <f t="shared" si="6"/>
        <v/>
      </c>
      <c r="C40" t="str">
        <f t="shared" si="6"/>
        <v/>
      </c>
      <c r="E40" t="str">
        <f t="shared" si="6"/>
        <v/>
      </c>
      <c r="F40" t="str">
        <f t="shared" si="6"/>
        <v/>
      </c>
      <c r="G40" t="str">
        <f t="shared" si="6"/>
        <v/>
      </c>
      <c r="H40" t="str">
        <f t="shared" si="6"/>
        <v/>
      </c>
      <c r="I40" t="str">
        <f t="shared" si="6"/>
        <v/>
      </c>
      <c r="J40" t="str">
        <f t="shared" si="6"/>
        <v/>
      </c>
      <c r="L40" t="str">
        <f t="shared" si="6"/>
        <v/>
      </c>
      <c r="M40" t="str">
        <f t="shared" si="6"/>
        <v/>
      </c>
      <c r="N40" t="str">
        <f t="shared" si="6"/>
        <v/>
      </c>
      <c r="O40" t="str">
        <f t="shared" si="6"/>
        <v/>
      </c>
      <c r="Q40" t="str">
        <f t="shared" si="6"/>
        <v/>
      </c>
      <c r="R40" t="str">
        <f t="shared" si="6"/>
        <v/>
      </c>
      <c r="S40" t="str">
        <f t="shared" ref="S40:AK40" si="7">IF(S11="","",S11)</f>
        <v/>
      </c>
      <c r="T40" t="str">
        <f t="shared" si="7"/>
        <v/>
      </c>
      <c r="U40" t="str">
        <f t="shared" si="7"/>
        <v/>
      </c>
      <c r="V40" t="str">
        <f t="shared" si="7"/>
        <v/>
      </c>
      <c r="W40" t="str">
        <f t="shared" si="7"/>
        <v/>
      </c>
      <c r="X40" t="str">
        <f t="shared" si="7"/>
        <v/>
      </c>
      <c r="Y40" t="str">
        <f t="shared" si="7"/>
        <v/>
      </c>
      <c r="Z40" t="str">
        <f t="shared" si="7"/>
        <v/>
      </c>
      <c r="AA40" t="str">
        <f t="shared" si="7"/>
        <v/>
      </c>
      <c r="AB40" t="str">
        <f t="shared" si="7"/>
        <v/>
      </c>
      <c r="AC40" t="str">
        <f t="shared" si="7"/>
        <v/>
      </c>
      <c r="AD40" t="str">
        <f t="shared" si="7"/>
        <v/>
      </c>
      <c r="AE40" t="str">
        <f t="shared" si="7"/>
        <v/>
      </c>
      <c r="AF40" t="str">
        <f t="shared" si="7"/>
        <v/>
      </c>
      <c r="AG40" t="str">
        <f t="shared" si="7"/>
        <v/>
      </c>
      <c r="AH40" t="str">
        <f t="shared" si="7"/>
        <v/>
      </c>
      <c r="AI40" t="str">
        <f t="shared" si="7"/>
        <v/>
      </c>
      <c r="AJ40" t="str">
        <f t="shared" si="7"/>
        <v/>
      </c>
      <c r="AK40" t="str">
        <f t="shared" si="7"/>
        <v/>
      </c>
    </row>
    <row r="41" spans="1:37" ht="24.95" customHeight="1"/>
    <row r="42" spans="1:37" ht="24.95" customHeight="1"/>
    <row r="43" spans="1:37" ht="24.95" customHeight="1">
      <c r="A43" s="7" t="s">
        <v>3</v>
      </c>
      <c r="C43" t="s">
        <v>80</v>
      </c>
    </row>
    <row r="44" spans="1:37" ht="24.95" customHeight="1">
      <c r="A44" s="8"/>
      <c r="B44" s="8"/>
      <c r="E44" s="8"/>
      <c r="F44" s="8"/>
      <c r="G44" s="64">
        <v>8</v>
      </c>
      <c r="H44" s="64"/>
      <c r="I44" s="64" t="s">
        <v>61</v>
      </c>
      <c r="J44" s="64"/>
      <c r="K44" s="12"/>
      <c r="L44" s="64">
        <f>D34</f>
        <v>10</v>
      </c>
      <c r="M44" s="64"/>
      <c r="N44" s="64" t="s">
        <v>62</v>
      </c>
      <c r="O44" s="64"/>
      <c r="P44" s="64">
        <f>G44/L44</f>
        <v>0.8</v>
      </c>
      <c r="Q44" s="64"/>
      <c r="R44" s="64"/>
      <c r="S44" s="8"/>
      <c r="T44" s="8"/>
      <c r="U44" s="64" t="s">
        <v>1</v>
      </c>
      <c r="V44" s="64"/>
      <c r="W44" s="64"/>
      <c r="X44" s="64">
        <f>P44</f>
        <v>0.8</v>
      </c>
      <c r="Y44" s="64"/>
      <c r="Z44" s="64"/>
      <c r="AA44" s="12" t="s">
        <v>25</v>
      </c>
    </row>
    <row r="45" spans="1:37" ht="24.95" customHeight="1">
      <c r="A45" s="8"/>
      <c r="B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2"/>
      <c r="V45" s="12"/>
      <c r="W45" s="12"/>
      <c r="X45" s="12"/>
      <c r="Y45" s="12"/>
      <c r="Z45" s="12"/>
      <c r="AA45" s="12"/>
    </row>
    <row r="46" spans="1:37" ht="24.95" customHeight="1">
      <c r="A46" s="8"/>
      <c r="B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2"/>
      <c r="V46" s="12"/>
      <c r="W46" s="12"/>
      <c r="X46" s="12"/>
      <c r="Y46" s="12"/>
      <c r="Z46" s="12"/>
      <c r="AA46" s="12"/>
    </row>
    <row r="47" spans="1:37" ht="24.95" customHeight="1">
      <c r="A47" t="str">
        <f t="shared" ref="A47:R47" si="8">IF(A16="","",A16)</f>
        <v/>
      </c>
      <c r="B47" t="str">
        <f t="shared" si="8"/>
        <v/>
      </c>
      <c r="C47" t="str">
        <f t="shared" si="8"/>
        <v/>
      </c>
      <c r="E47" t="str">
        <f t="shared" si="8"/>
        <v/>
      </c>
      <c r="F47" t="str">
        <f t="shared" si="8"/>
        <v/>
      </c>
      <c r="G47" t="str">
        <f t="shared" si="8"/>
        <v/>
      </c>
      <c r="H47" t="str">
        <f t="shared" si="8"/>
        <v/>
      </c>
      <c r="I47" t="str">
        <f t="shared" si="8"/>
        <v/>
      </c>
      <c r="J47" t="str">
        <f t="shared" si="8"/>
        <v/>
      </c>
      <c r="L47" t="str">
        <f t="shared" si="8"/>
        <v/>
      </c>
      <c r="M47" t="str">
        <f t="shared" si="8"/>
        <v/>
      </c>
      <c r="N47" t="str">
        <f t="shared" si="8"/>
        <v/>
      </c>
      <c r="O47" t="str">
        <f t="shared" si="8"/>
        <v/>
      </c>
      <c r="P47" t="str">
        <f t="shared" si="8"/>
        <v/>
      </c>
      <c r="Q47" t="str">
        <f t="shared" si="8"/>
        <v/>
      </c>
      <c r="R47" t="str">
        <f t="shared" si="8"/>
        <v/>
      </c>
      <c r="S47" t="str">
        <f t="shared" ref="S47:AK47" si="9">IF(S16="","",S16)</f>
        <v/>
      </c>
      <c r="T47" t="str">
        <f t="shared" si="9"/>
        <v/>
      </c>
      <c r="U47" t="str">
        <f t="shared" si="9"/>
        <v/>
      </c>
      <c r="V47" t="str">
        <f t="shared" si="9"/>
        <v/>
      </c>
      <c r="W47" t="str">
        <f t="shared" si="9"/>
        <v/>
      </c>
      <c r="X47" t="str">
        <f t="shared" si="9"/>
        <v/>
      </c>
      <c r="Y47" t="str">
        <f t="shared" si="9"/>
        <v/>
      </c>
      <c r="Z47" t="str">
        <f t="shared" si="9"/>
        <v/>
      </c>
      <c r="AA47" t="str">
        <f t="shared" si="9"/>
        <v/>
      </c>
      <c r="AB47" t="str">
        <f t="shared" si="9"/>
        <v/>
      </c>
      <c r="AC47" t="str">
        <f t="shared" si="9"/>
        <v/>
      </c>
      <c r="AD47" t="str">
        <f t="shared" si="9"/>
        <v/>
      </c>
      <c r="AE47" t="str">
        <f t="shared" si="9"/>
        <v/>
      </c>
      <c r="AF47" t="str">
        <f t="shared" si="9"/>
        <v/>
      </c>
      <c r="AG47" t="str">
        <f t="shared" si="9"/>
        <v/>
      </c>
      <c r="AH47" t="str">
        <f t="shared" si="9"/>
        <v/>
      </c>
      <c r="AI47" t="str">
        <f t="shared" si="9"/>
        <v/>
      </c>
      <c r="AJ47" t="str">
        <f t="shared" si="9"/>
        <v/>
      </c>
      <c r="AK47" t="str">
        <f t="shared" si="9"/>
        <v/>
      </c>
    </row>
    <row r="48" spans="1:37" ht="24.95" customHeight="1">
      <c r="A48" s="7" t="s">
        <v>4</v>
      </c>
      <c r="C48" t="s">
        <v>81</v>
      </c>
    </row>
    <row r="49" spans="1:37" ht="24.95" customHeight="1">
      <c r="A49" s="8"/>
      <c r="B49" s="8"/>
      <c r="E49" s="8"/>
      <c r="F49" s="8"/>
      <c r="G49" s="64">
        <v>8</v>
      </c>
      <c r="H49" s="64"/>
      <c r="I49" s="64" t="s">
        <v>63</v>
      </c>
      <c r="J49" s="64"/>
      <c r="K49" s="12"/>
      <c r="L49" s="64">
        <v>20</v>
      </c>
      <c r="M49" s="64"/>
      <c r="N49" s="64" t="s">
        <v>64</v>
      </c>
      <c r="O49" s="64"/>
      <c r="P49" s="64">
        <f>G49/L49</f>
        <v>0.4</v>
      </c>
      <c r="Q49" s="64"/>
      <c r="R49" s="64"/>
      <c r="S49" s="8"/>
      <c r="T49" s="8"/>
      <c r="U49" s="64" t="s">
        <v>1</v>
      </c>
      <c r="V49" s="64"/>
      <c r="W49" s="64"/>
      <c r="X49" s="64">
        <f>P49</f>
        <v>0.4</v>
      </c>
      <c r="Y49" s="64"/>
      <c r="Z49" s="64"/>
      <c r="AA49" s="12" t="s">
        <v>25</v>
      </c>
    </row>
    <row r="50" spans="1:37" ht="24.95" customHeight="1">
      <c r="A50" s="8"/>
      <c r="B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12"/>
      <c r="V50" s="12"/>
      <c r="W50" s="12"/>
      <c r="X50" s="12"/>
      <c r="Y50" s="12"/>
      <c r="Z50" s="12"/>
      <c r="AA50" s="12"/>
    </row>
    <row r="51" spans="1:37" ht="24.95" customHeight="1">
      <c r="A51" s="8"/>
      <c r="B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2"/>
      <c r="V51" s="12"/>
      <c r="W51" s="12"/>
      <c r="X51" s="12"/>
      <c r="Y51" s="12"/>
      <c r="Z51" s="12"/>
      <c r="AA51" s="12"/>
    </row>
    <row r="52" spans="1:37" ht="24.95" customHeight="1">
      <c r="A52" t="str">
        <f t="shared" ref="A52:R52" si="10">IF(A21="","",A21)</f>
        <v/>
      </c>
      <c r="B52" t="str">
        <f t="shared" si="10"/>
        <v/>
      </c>
      <c r="C52" t="str">
        <f t="shared" si="10"/>
        <v/>
      </c>
      <c r="E52" t="str">
        <f t="shared" si="10"/>
        <v/>
      </c>
      <c r="F52" t="str">
        <f t="shared" si="10"/>
        <v/>
      </c>
      <c r="G52" t="str">
        <f t="shared" si="10"/>
        <v/>
      </c>
      <c r="H52" t="str">
        <f t="shared" si="10"/>
        <v/>
      </c>
      <c r="I52" t="str">
        <f t="shared" si="10"/>
        <v/>
      </c>
      <c r="J52" t="str">
        <f t="shared" si="10"/>
        <v/>
      </c>
      <c r="L52" t="str">
        <f t="shared" si="10"/>
        <v/>
      </c>
      <c r="M52" t="str">
        <f t="shared" si="10"/>
        <v/>
      </c>
      <c r="N52" t="str">
        <f t="shared" si="10"/>
        <v/>
      </c>
      <c r="O52" t="str">
        <f t="shared" si="10"/>
        <v/>
      </c>
      <c r="P52" t="str">
        <f t="shared" si="10"/>
        <v/>
      </c>
      <c r="Q52" t="str">
        <f t="shared" si="10"/>
        <v/>
      </c>
      <c r="R52" t="str">
        <f t="shared" si="10"/>
        <v/>
      </c>
      <c r="S52" t="str">
        <f>IF(S21="","",S21)</f>
        <v/>
      </c>
      <c r="T52" t="str">
        <f>IF(T21="","",T21)</f>
        <v/>
      </c>
      <c r="U52" t="str">
        <f>IF(U21="","",U21)</f>
        <v/>
      </c>
      <c r="V52" t="str">
        <f>IF(V21="","",V21)</f>
        <v/>
      </c>
      <c r="X52" t="str">
        <f t="shared" ref="X52:AK52" si="11">IF(X21="","",X21)</f>
        <v/>
      </c>
      <c r="Y52" t="str">
        <f t="shared" si="11"/>
        <v/>
      </c>
      <c r="Z52" t="str">
        <f t="shared" si="11"/>
        <v/>
      </c>
      <c r="AA52" t="str">
        <f t="shared" si="11"/>
        <v/>
      </c>
      <c r="AB52" t="str">
        <f t="shared" si="11"/>
        <v/>
      </c>
      <c r="AC52" t="str">
        <f t="shared" si="11"/>
        <v/>
      </c>
      <c r="AD52" t="str">
        <f t="shared" si="11"/>
        <v/>
      </c>
      <c r="AE52" t="str">
        <f t="shared" si="11"/>
        <v/>
      </c>
      <c r="AF52" t="str">
        <f t="shared" si="11"/>
        <v/>
      </c>
      <c r="AG52" t="str">
        <f t="shared" si="11"/>
        <v/>
      </c>
      <c r="AH52" t="str">
        <f t="shared" si="11"/>
        <v/>
      </c>
      <c r="AI52" t="str">
        <f t="shared" si="11"/>
        <v/>
      </c>
      <c r="AJ52" t="str">
        <f t="shared" si="11"/>
        <v/>
      </c>
      <c r="AK52" t="str">
        <f t="shared" si="11"/>
        <v/>
      </c>
    </row>
    <row r="53" spans="1:37" ht="24.95" customHeight="1">
      <c r="A53" s="7" t="s">
        <v>5</v>
      </c>
      <c r="C53" t="s">
        <v>82</v>
      </c>
    </row>
    <row r="54" spans="1:37" ht="24.95" customHeight="1">
      <c r="A54" s="8"/>
      <c r="B54" s="8"/>
      <c r="E54" s="8"/>
      <c r="F54" s="8"/>
      <c r="G54" s="64">
        <v>20</v>
      </c>
      <c r="H54" s="64"/>
      <c r="I54" s="64" t="s">
        <v>58</v>
      </c>
      <c r="J54" s="64"/>
      <c r="K54" s="64">
        <v>8</v>
      </c>
      <c r="L54" s="64"/>
      <c r="M54" s="64" t="s">
        <v>8</v>
      </c>
      <c r="N54" s="64"/>
      <c r="O54" s="64">
        <f>G54/K54</f>
        <v>2.5</v>
      </c>
      <c r="P54" s="64"/>
      <c r="Q54" s="64"/>
      <c r="R54" s="8"/>
      <c r="S54" s="8"/>
      <c r="U54" s="64" t="s">
        <v>1</v>
      </c>
      <c r="V54" s="64"/>
      <c r="W54" s="64"/>
      <c r="X54" s="64">
        <f>O54</f>
        <v>2.5</v>
      </c>
      <c r="Y54" s="64"/>
      <c r="Z54" s="64"/>
      <c r="AA54" s="12" t="s">
        <v>25</v>
      </c>
    </row>
    <row r="55" spans="1:37" ht="24.95" customHeight="1">
      <c r="A55" s="8"/>
      <c r="B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U55" s="12"/>
      <c r="V55" s="12"/>
      <c r="W55" s="12"/>
      <c r="X55" s="12"/>
      <c r="Y55" s="12"/>
      <c r="Z55" s="12"/>
      <c r="AA55" s="12"/>
    </row>
    <row r="56" spans="1:37" ht="24.95" customHeight="1">
      <c r="A56" s="8"/>
      <c r="B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U56" s="12"/>
      <c r="V56" s="12"/>
      <c r="W56" s="12"/>
      <c r="X56" s="12"/>
      <c r="Y56" s="12"/>
      <c r="Z56" s="12"/>
      <c r="AA56" s="12"/>
    </row>
    <row r="57" spans="1:37" ht="24.95" customHeight="1">
      <c r="A57" t="str">
        <f t="shared" ref="A57:R57" si="12">IF(A26="","",A26)</f>
        <v/>
      </c>
      <c r="B57" t="str">
        <f t="shared" si="12"/>
        <v/>
      </c>
      <c r="C57" t="str">
        <f t="shared" si="12"/>
        <v/>
      </c>
      <c r="E57" t="str">
        <f t="shared" si="12"/>
        <v/>
      </c>
      <c r="F57" t="str">
        <f t="shared" si="12"/>
        <v/>
      </c>
      <c r="G57" t="str">
        <f t="shared" si="12"/>
        <v/>
      </c>
      <c r="H57" t="str">
        <f t="shared" si="12"/>
        <v/>
      </c>
      <c r="I57" t="str">
        <f t="shared" si="12"/>
        <v/>
      </c>
      <c r="J57" t="str">
        <f t="shared" si="12"/>
        <v/>
      </c>
      <c r="L57" t="str">
        <f t="shared" si="12"/>
        <v/>
      </c>
      <c r="M57" t="str">
        <f t="shared" si="12"/>
        <v/>
      </c>
      <c r="N57" t="str">
        <f t="shared" si="12"/>
        <v/>
      </c>
      <c r="P57" t="str">
        <f t="shared" si="12"/>
        <v/>
      </c>
      <c r="Q57" t="str">
        <f t="shared" si="12"/>
        <v/>
      </c>
      <c r="R57" t="str">
        <f t="shared" si="12"/>
        <v/>
      </c>
      <c r="S57" t="str">
        <f t="shared" ref="S57:AK57" si="13">IF(S26="","",S26)</f>
        <v/>
      </c>
      <c r="T57" t="str">
        <f t="shared" si="13"/>
        <v/>
      </c>
      <c r="U57" s="9" t="str">
        <f t="shared" si="13"/>
        <v/>
      </c>
      <c r="V57" s="9" t="str">
        <f t="shared" si="13"/>
        <v/>
      </c>
      <c r="W57" s="9" t="str">
        <f t="shared" si="13"/>
        <v/>
      </c>
      <c r="X57" s="9" t="str">
        <f t="shared" si="13"/>
        <v/>
      </c>
      <c r="Y57" s="9" t="str">
        <f t="shared" si="13"/>
        <v/>
      </c>
      <c r="Z57" s="9" t="str">
        <f t="shared" si="13"/>
        <v/>
      </c>
      <c r="AA57" s="9" t="str">
        <f t="shared" si="13"/>
        <v/>
      </c>
      <c r="AB57" t="str">
        <f t="shared" si="13"/>
        <v/>
      </c>
      <c r="AC57" t="str">
        <f t="shared" si="13"/>
        <v/>
      </c>
      <c r="AD57" t="str">
        <f t="shared" si="13"/>
        <v/>
      </c>
      <c r="AE57" t="str">
        <f t="shared" si="13"/>
        <v/>
      </c>
      <c r="AF57" t="str">
        <f t="shared" si="13"/>
        <v/>
      </c>
      <c r="AG57" t="str">
        <f t="shared" si="13"/>
        <v/>
      </c>
      <c r="AH57" t="str">
        <f t="shared" si="13"/>
        <v/>
      </c>
      <c r="AI57" t="str">
        <f t="shared" si="13"/>
        <v/>
      </c>
      <c r="AJ57" t="str">
        <f t="shared" si="13"/>
        <v/>
      </c>
      <c r="AK57" t="str">
        <f t="shared" si="13"/>
        <v/>
      </c>
    </row>
    <row r="58" spans="1:37" ht="24.95" customHeight="1">
      <c r="A58" s="7" t="s">
        <v>6</v>
      </c>
      <c r="C58" t="s">
        <v>83</v>
      </c>
    </row>
    <row r="59" spans="1:37" ht="24.95" customHeight="1">
      <c r="C59" t="s">
        <v>84</v>
      </c>
    </row>
    <row r="60" spans="1:37" ht="24.95" customHeight="1">
      <c r="A60" t="str">
        <f t="shared" ref="A60:R60" si="14">IF(A29="","",A29)</f>
        <v/>
      </c>
      <c r="B60" t="str">
        <f t="shared" si="14"/>
        <v/>
      </c>
      <c r="C60" t="s">
        <v>67</v>
      </c>
      <c r="E60" t="str">
        <f t="shared" si="14"/>
        <v/>
      </c>
      <c r="G60" t="str">
        <f t="shared" si="14"/>
        <v/>
      </c>
      <c r="H60" t="str">
        <f t="shared" si="14"/>
        <v/>
      </c>
      <c r="I60" t="str">
        <f t="shared" si="14"/>
        <v/>
      </c>
      <c r="J60" t="str">
        <f t="shared" si="14"/>
        <v/>
      </c>
      <c r="L60" t="str">
        <f t="shared" si="14"/>
        <v/>
      </c>
      <c r="M60" t="str">
        <f t="shared" si="14"/>
        <v/>
      </c>
      <c r="N60" t="str">
        <f t="shared" si="14"/>
        <v/>
      </c>
      <c r="O60" t="str">
        <f t="shared" si="14"/>
        <v/>
      </c>
      <c r="P60" t="str">
        <f t="shared" si="14"/>
        <v/>
      </c>
      <c r="Q60" t="str">
        <f t="shared" si="14"/>
        <v/>
      </c>
      <c r="R60" t="str">
        <f t="shared" si="14"/>
        <v/>
      </c>
      <c r="S60" t="str">
        <f t="shared" ref="S60:AB60" si="15">IF(S29="","",S29)</f>
        <v/>
      </c>
      <c r="T60" t="str">
        <f t="shared" si="15"/>
        <v/>
      </c>
      <c r="U60" t="str">
        <f t="shared" si="15"/>
        <v/>
      </c>
      <c r="V60" t="str">
        <f t="shared" si="15"/>
        <v/>
      </c>
      <c r="W60" t="str">
        <f t="shared" si="15"/>
        <v/>
      </c>
      <c r="X60" t="str">
        <f t="shared" si="15"/>
        <v/>
      </c>
      <c r="Y60" t="str">
        <f t="shared" si="15"/>
        <v/>
      </c>
      <c r="Z60" t="str">
        <f t="shared" si="15"/>
        <v/>
      </c>
      <c r="AA60" t="str">
        <f t="shared" si="15"/>
        <v/>
      </c>
      <c r="AB60" t="str">
        <f t="shared" si="15"/>
        <v/>
      </c>
      <c r="AC60" t="str">
        <f t="shared" ref="AC60:AK60" si="16">IF(AC29="","",AC29)</f>
        <v/>
      </c>
      <c r="AD60" t="str">
        <f t="shared" si="16"/>
        <v/>
      </c>
      <c r="AE60" t="str">
        <f t="shared" si="16"/>
        <v/>
      </c>
      <c r="AF60" t="str">
        <f t="shared" si="16"/>
        <v/>
      </c>
      <c r="AG60" t="str">
        <f t="shared" si="16"/>
        <v/>
      </c>
      <c r="AH60" t="str">
        <f t="shared" si="16"/>
        <v/>
      </c>
      <c r="AI60" t="str">
        <f t="shared" si="16"/>
        <v/>
      </c>
      <c r="AJ60" t="str">
        <f t="shared" si="16"/>
        <v/>
      </c>
      <c r="AK60" t="str">
        <f t="shared" si="16"/>
        <v/>
      </c>
    </row>
    <row r="61" spans="1:37" ht="24.95" customHeight="1">
      <c r="A61" t="str">
        <f>IF(A30="","",A30)</f>
        <v/>
      </c>
      <c r="B61" t="str">
        <f>IF(B30="","",B30)</f>
        <v/>
      </c>
      <c r="C61" t="str">
        <f>IF(C30="","",C30)</f>
        <v/>
      </c>
      <c r="E61" t="str">
        <f>IF(E30="","",E30)</f>
        <v/>
      </c>
      <c r="G61" s="64">
        <v>24</v>
      </c>
      <c r="H61" s="64"/>
      <c r="I61" s="64" t="s">
        <v>58</v>
      </c>
      <c r="J61" s="64"/>
      <c r="K61" s="64">
        <v>8</v>
      </c>
      <c r="L61" s="64"/>
      <c r="M61" s="64" t="s">
        <v>56</v>
      </c>
      <c r="N61" s="64"/>
      <c r="O61" s="64">
        <f>G61/K61</f>
        <v>3</v>
      </c>
      <c r="P61" s="64"/>
      <c r="Q61" s="64"/>
      <c r="R61" t="str">
        <f>IF(R28="","",R28)</f>
        <v/>
      </c>
      <c r="S61" t="str">
        <f>IF(S28="","",S28)</f>
        <v/>
      </c>
      <c r="T61" t="str">
        <f>IF(T28="","",T28)</f>
        <v/>
      </c>
      <c r="U61" s="64" t="s">
        <v>1</v>
      </c>
      <c r="V61" s="64"/>
      <c r="W61" s="64"/>
      <c r="X61" s="64">
        <f>O61</f>
        <v>3</v>
      </c>
      <c r="Y61" s="64"/>
      <c r="Z61" s="64"/>
      <c r="AA61" s="12" t="s">
        <v>67</v>
      </c>
      <c r="AC61" t="str">
        <f>IF(AC28="","",AC28)</f>
        <v/>
      </c>
      <c r="AD61" t="str">
        <f t="shared" ref="AD61:AJ61" si="17">IF(AD30="","",AD30)</f>
        <v/>
      </c>
      <c r="AE61" t="str">
        <f t="shared" si="17"/>
        <v/>
      </c>
      <c r="AF61" t="str">
        <f t="shared" si="17"/>
        <v/>
      </c>
      <c r="AG61" t="str">
        <f t="shared" si="17"/>
        <v/>
      </c>
      <c r="AH61" t="str">
        <f t="shared" si="17"/>
        <v/>
      </c>
      <c r="AI61" t="str">
        <f t="shared" si="17"/>
        <v/>
      </c>
      <c r="AJ61" t="str">
        <f t="shared" si="17"/>
        <v/>
      </c>
      <c r="AK61" t="s">
        <v>67</v>
      </c>
    </row>
    <row r="62" spans="1:37" ht="24.95" customHeight="1">
      <c r="A62" t="str">
        <f t="shared" ref="A62:R62" si="18">IF(A31="","",A31)</f>
        <v/>
      </c>
      <c r="B62" t="str">
        <f t="shared" si="18"/>
        <v/>
      </c>
      <c r="C62" t="str">
        <f t="shared" si="18"/>
        <v/>
      </c>
      <c r="E62" t="str">
        <f t="shared" si="18"/>
        <v/>
      </c>
      <c r="F62" t="str">
        <f t="shared" si="18"/>
        <v/>
      </c>
      <c r="G62" t="str">
        <f t="shared" si="18"/>
        <v/>
      </c>
      <c r="H62" t="str">
        <f t="shared" si="18"/>
        <v/>
      </c>
      <c r="I62" t="str">
        <f t="shared" si="18"/>
        <v/>
      </c>
      <c r="J62" t="str">
        <f t="shared" si="18"/>
        <v/>
      </c>
      <c r="L62" t="str">
        <f t="shared" si="18"/>
        <v/>
      </c>
      <c r="M62" t="str">
        <f t="shared" si="18"/>
        <v/>
      </c>
      <c r="N62" t="str">
        <f t="shared" si="18"/>
        <v/>
      </c>
      <c r="O62" t="str">
        <f t="shared" si="18"/>
        <v/>
      </c>
      <c r="P62" t="str">
        <f t="shared" si="18"/>
        <v/>
      </c>
      <c r="Q62" t="str">
        <f t="shared" si="18"/>
        <v/>
      </c>
      <c r="R62" t="str">
        <f t="shared" si="18"/>
        <v/>
      </c>
      <c r="S62" t="str">
        <f t="shared" ref="S62:Y62" si="19">IF(S31="","",S31)</f>
        <v/>
      </c>
      <c r="T62" t="str">
        <f t="shared" si="19"/>
        <v/>
      </c>
      <c r="U62" t="str">
        <f t="shared" si="19"/>
        <v/>
      </c>
      <c r="V62" t="str">
        <f t="shared" si="19"/>
        <v/>
      </c>
      <c r="W62" t="str">
        <f t="shared" si="19"/>
        <v/>
      </c>
      <c r="X62" t="str">
        <f t="shared" si="19"/>
        <v/>
      </c>
      <c r="Y62" t="str">
        <f t="shared" si="19"/>
        <v/>
      </c>
      <c r="Z62" s="17" t="s">
        <v>85</v>
      </c>
    </row>
    <row r="63" spans="1:37" ht="30" customHeight="1"/>
    <row r="64" spans="1:37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</sheetData>
  <mergeCells count="69">
    <mergeCell ref="G49:H49"/>
    <mergeCell ref="G54:H54"/>
    <mergeCell ref="G44:H44"/>
    <mergeCell ref="I44:J44"/>
    <mergeCell ref="L44:M44"/>
    <mergeCell ref="X61:Z61"/>
    <mergeCell ref="X39:Z39"/>
    <mergeCell ref="X44:Z44"/>
    <mergeCell ref="X49:Z49"/>
    <mergeCell ref="X54:Z54"/>
    <mergeCell ref="O61:Q61"/>
    <mergeCell ref="I54:J54"/>
    <mergeCell ref="K54:L54"/>
    <mergeCell ref="M54:N54"/>
    <mergeCell ref="G61:H61"/>
    <mergeCell ref="I61:J61"/>
    <mergeCell ref="K61:L61"/>
    <mergeCell ref="M61:N61"/>
    <mergeCell ref="O54:Q54"/>
    <mergeCell ref="D35:F35"/>
    <mergeCell ref="U61:W61"/>
    <mergeCell ref="U54:W54"/>
    <mergeCell ref="U49:W49"/>
    <mergeCell ref="U44:W44"/>
    <mergeCell ref="A37:T37"/>
    <mergeCell ref="U39:W39"/>
    <mergeCell ref="L39:M39"/>
    <mergeCell ref="N39:O39"/>
    <mergeCell ref="P49:R49"/>
    <mergeCell ref="N49:O49"/>
    <mergeCell ref="B35:C35"/>
    <mergeCell ref="I35:J35"/>
    <mergeCell ref="P39:R39"/>
    <mergeCell ref="I49:J49"/>
    <mergeCell ref="L49:M49"/>
    <mergeCell ref="N34:O34"/>
    <mergeCell ref="N35:O35"/>
    <mergeCell ref="G39:H39"/>
    <mergeCell ref="I39:J39"/>
    <mergeCell ref="P44:R44"/>
    <mergeCell ref="K34:M34"/>
    <mergeCell ref="K35:M35"/>
    <mergeCell ref="G35:H35"/>
    <mergeCell ref="I34:J34"/>
    <mergeCell ref="N44:O44"/>
    <mergeCell ref="B34:C34"/>
    <mergeCell ref="B3:C3"/>
    <mergeCell ref="B4:C4"/>
    <mergeCell ref="G3:H3"/>
    <mergeCell ref="G4:H4"/>
    <mergeCell ref="D3:F3"/>
    <mergeCell ref="D4:F4"/>
    <mergeCell ref="D34:F34"/>
    <mergeCell ref="G34:H34"/>
    <mergeCell ref="C29:D29"/>
    <mergeCell ref="C9:D9"/>
    <mergeCell ref="C14:D14"/>
    <mergeCell ref="C19:D19"/>
    <mergeCell ref="C24:D24"/>
    <mergeCell ref="K4:M4"/>
    <mergeCell ref="L2:M2"/>
    <mergeCell ref="I4:J4"/>
    <mergeCell ref="O2:P2"/>
    <mergeCell ref="AI1:AJ1"/>
    <mergeCell ref="AI32:AJ32"/>
    <mergeCell ref="I3:J3"/>
    <mergeCell ref="N3:O3"/>
    <mergeCell ref="N4:O4"/>
    <mergeCell ref="K3:M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46"/>
  </sheetPr>
  <dimension ref="A1:AK67"/>
  <sheetViews>
    <sheetView workbookViewId="0">
      <selection activeCell="AI2" sqref="AI2"/>
    </sheetView>
  </sheetViews>
  <sheetFormatPr defaultRowHeight="17.25"/>
  <cols>
    <col min="1" max="37" width="1.69921875" customWidth="1"/>
  </cols>
  <sheetData>
    <row r="1" spans="1:36" ht="24.95" customHeight="1">
      <c r="D1" s="11" t="s">
        <v>78</v>
      </c>
      <c r="AG1" s="3" t="s">
        <v>26</v>
      </c>
      <c r="AH1" s="3"/>
      <c r="AI1" s="37">
        <v>1</v>
      </c>
      <c r="AJ1" s="37"/>
    </row>
    <row r="2" spans="1:36" ht="24.95" customHeight="1">
      <c r="J2" s="38" t="s">
        <v>65</v>
      </c>
      <c r="K2" s="38"/>
      <c r="M2" s="38" t="s">
        <v>66</v>
      </c>
      <c r="N2" s="38"/>
      <c r="Q2" s="5" t="s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6" ht="27" customHeight="1">
      <c r="A3" s="1" t="s">
        <v>2</v>
      </c>
      <c r="B3" s="2"/>
      <c r="D3" t="s">
        <v>86</v>
      </c>
      <c r="Q3" s="63">
        <f ca="1">INT(RAND()*3+2)*10+INT(RAND()*9)</f>
        <v>25</v>
      </c>
      <c r="R3" s="63"/>
      <c r="S3" s="63" t="s">
        <v>27</v>
      </c>
      <c r="T3" s="63"/>
      <c r="U3" t="s">
        <v>87</v>
      </c>
    </row>
    <row r="4" spans="1:36" ht="27" customHeight="1">
      <c r="D4" s="38">
        <f ca="1">1+INT(RAND()*9+1)*0.1</f>
        <v>1.1000000000000001</v>
      </c>
      <c r="E4" s="38"/>
      <c r="F4" s="38"/>
      <c r="G4" s="38" t="s">
        <v>25</v>
      </c>
      <c r="H4" s="38"/>
      <c r="I4" t="s">
        <v>28</v>
      </c>
      <c r="Q4" t="s">
        <v>37</v>
      </c>
    </row>
    <row r="5" spans="1:36" ht="27" customHeight="1">
      <c r="B5" t="s">
        <v>68</v>
      </c>
      <c r="D5" s="38" t="s">
        <v>50</v>
      </c>
      <c r="E5" s="38"/>
      <c r="F5" s="8"/>
      <c r="G5" s="8"/>
      <c r="H5" s="8"/>
      <c r="W5" t="s">
        <v>71</v>
      </c>
    </row>
    <row r="6" spans="1:36" ht="27" customHeight="1">
      <c r="D6" s="8"/>
      <c r="E6" s="8"/>
      <c r="F6" s="8"/>
      <c r="G6" s="8"/>
      <c r="H6" s="8"/>
    </row>
    <row r="7" spans="1:36" ht="27" customHeight="1">
      <c r="D7" s="8"/>
      <c r="E7" s="8"/>
      <c r="F7" s="8"/>
      <c r="G7" s="8"/>
      <c r="H7" s="8"/>
    </row>
    <row r="8" spans="1:36" ht="27" customHeight="1">
      <c r="D8" s="8"/>
      <c r="E8" s="8"/>
      <c r="F8" s="8"/>
      <c r="G8" s="8"/>
      <c r="H8" s="8"/>
      <c r="L8" t="s">
        <v>69</v>
      </c>
      <c r="V8" t="s">
        <v>70</v>
      </c>
    </row>
    <row r="9" spans="1:36" ht="27" customHeight="1">
      <c r="A9" s="1" t="s">
        <v>29</v>
      </c>
      <c r="B9" s="2"/>
      <c r="D9">
        <v>1</v>
      </c>
      <c r="E9" s="38" t="s">
        <v>30</v>
      </c>
      <c r="F9" s="38"/>
      <c r="G9" s="38" t="s">
        <v>31</v>
      </c>
      <c r="H9" s="38"/>
      <c r="I9" t="s">
        <v>38</v>
      </c>
      <c r="M9" s="38">
        <f ca="1">1+INT(RAND()*9+1)*0.1+INT(RAND()*9+1)*0.01</f>
        <v>1.43</v>
      </c>
      <c r="N9" s="38"/>
      <c r="O9" s="38"/>
      <c r="P9" s="38"/>
      <c r="Q9" s="38" t="s">
        <v>39</v>
      </c>
      <c r="R9" s="38"/>
      <c r="S9" s="2" t="s">
        <v>88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6" ht="27" customHeight="1">
      <c r="D10" t="s">
        <v>89</v>
      </c>
      <c r="M10" s="38">
        <f ca="1">2+INT(RAND()*9+1)*0.1</f>
        <v>2.1</v>
      </c>
      <c r="N10" s="38"/>
      <c r="O10" s="38"/>
      <c r="P10" s="38" t="s">
        <v>32</v>
      </c>
      <c r="Q10" s="38"/>
      <c r="R10" t="s">
        <v>40</v>
      </c>
    </row>
    <row r="11" spans="1:36" ht="27" customHeight="1">
      <c r="C11" s="8"/>
      <c r="D11" s="38" t="s">
        <v>50</v>
      </c>
      <c r="E11" s="38"/>
      <c r="F11" s="8"/>
      <c r="G11" s="8"/>
      <c r="W11" t="s">
        <v>71</v>
      </c>
    </row>
    <row r="12" spans="1:36" ht="27" customHeight="1">
      <c r="C12" s="8"/>
      <c r="D12" s="8"/>
      <c r="E12" s="8"/>
      <c r="F12" s="8"/>
      <c r="G12" s="8"/>
    </row>
    <row r="13" spans="1:36" ht="27" customHeight="1">
      <c r="C13" s="8"/>
      <c r="D13" s="8"/>
      <c r="E13" s="8"/>
      <c r="F13" s="8"/>
      <c r="G13" s="8"/>
    </row>
    <row r="14" spans="1:36" ht="27" customHeight="1">
      <c r="C14" s="8"/>
      <c r="D14" s="8"/>
      <c r="E14" s="8"/>
      <c r="F14" s="8"/>
      <c r="G14" s="8"/>
    </row>
    <row r="15" spans="1:36" ht="27" customHeight="1">
      <c r="C15" s="8"/>
      <c r="D15" s="8"/>
      <c r="E15" s="8"/>
      <c r="F15" s="8"/>
      <c r="G15" s="8"/>
      <c r="L15" t="s">
        <v>69</v>
      </c>
      <c r="V15" t="s">
        <v>70</v>
      </c>
    </row>
    <row r="16" spans="1:36" ht="27" customHeight="1">
      <c r="A16" s="1" t="s">
        <v>7</v>
      </c>
      <c r="B16" s="2"/>
      <c r="D16" s="8"/>
      <c r="E16" s="38">
        <f ca="1">INT(RAND()*9+1)*100</f>
        <v>900</v>
      </c>
      <c r="F16" s="38"/>
      <c r="G16" s="38"/>
      <c r="H16" t="s">
        <v>41</v>
      </c>
      <c r="K16" s="38">
        <f ca="1">INT(RAND()*8+2)*0.1</f>
        <v>0.30000000000000004</v>
      </c>
      <c r="L16" s="38"/>
      <c r="M16" s="38"/>
      <c r="N16" s="38" t="s">
        <v>25</v>
      </c>
      <c r="O16" s="38"/>
      <c r="P16" t="s">
        <v>42</v>
      </c>
    </row>
    <row r="17" spans="1:36" ht="27" customHeight="1">
      <c r="A17" s="1"/>
      <c r="B17" s="2"/>
      <c r="D17" s="38" t="s">
        <v>50</v>
      </c>
      <c r="E17" s="38"/>
      <c r="F17" s="8"/>
      <c r="G17" s="8"/>
      <c r="K17" s="8"/>
      <c r="L17" s="8"/>
      <c r="M17" s="8"/>
      <c r="N17" s="8"/>
      <c r="O17" s="8"/>
    </row>
    <row r="18" spans="1:36" ht="27" customHeight="1">
      <c r="A18" s="1"/>
      <c r="B18" s="2"/>
      <c r="D18" s="8"/>
      <c r="E18" s="8"/>
      <c r="F18" s="8"/>
      <c r="G18" s="8"/>
      <c r="K18" s="8"/>
      <c r="L18" s="8"/>
      <c r="M18" s="8"/>
      <c r="N18" s="8"/>
      <c r="O18" s="8"/>
    </row>
    <row r="19" spans="1:36" ht="27" customHeight="1">
      <c r="A19" s="1"/>
      <c r="B19" s="2"/>
      <c r="D19" s="8"/>
      <c r="E19" s="8"/>
      <c r="F19" s="8"/>
      <c r="G19" s="8"/>
      <c r="K19" s="8"/>
      <c r="L19" s="8"/>
      <c r="M19" s="8"/>
      <c r="N19" s="8"/>
      <c r="O19" s="8"/>
    </row>
    <row r="20" spans="1:36" ht="27" customHeight="1">
      <c r="L20" t="s">
        <v>69</v>
      </c>
      <c r="V20" t="s">
        <v>70</v>
      </c>
    </row>
    <row r="21" spans="1:36" ht="27" customHeight="1">
      <c r="A21" s="1" t="s">
        <v>11</v>
      </c>
      <c r="B21" s="2"/>
      <c r="D21" s="8"/>
      <c r="E21" s="38">
        <f ca="1">INT(RAND()*9+1)*1000+INT(RAND()*9+1)*100</f>
        <v>6500</v>
      </c>
      <c r="F21" s="38"/>
      <c r="G21" s="38"/>
      <c r="H21" s="38" t="s">
        <v>33</v>
      </c>
      <c r="I21" s="38"/>
      <c r="J21" s="38" t="s">
        <v>34</v>
      </c>
      <c r="K21" s="38"/>
      <c r="L21" s="8"/>
      <c r="M21" s="38">
        <f ca="1">1+INT(RAND()*9+1)*0.1</f>
        <v>1.9</v>
      </c>
      <c r="N21" s="38"/>
      <c r="O21" s="38"/>
      <c r="P21" s="38" t="s">
        <v>25</v>
      </c>
      <c r="Q21" s="38"/>
      <c r="R21" t="s">
        <v>43</v>
      </c>
    </row>
    <row r="22" spans="1:36" ht="27" customHeight="1">
      <c r="A22" s="1"/>
      <c r="B22" s="2"/>
      <c r="D22" s="38" t="s">
        <v>50</v>
      </c>
      <c r="E22" s="3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W22" t="s">
        <v>71</v>
      </c>
    </row>
    <row r="23" spans="1:36" ht="27" customHeight="1">
      <c r="A23" s="1"/>
      <c r="B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36" ht="27" customHeight="1">
      <c r="A24" s="1"/>
      <c r="B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36" ht="27" customHeight="1">
      <c r="L25" t="s">
        <v>69</v>
      </c>
      <c r="V25" t="s">
        <v>70</v>
      </c>
    </row>
    <row r="26" spans="1:36" ht="27" customHeight="1">
      <c r="A26" s="1" t="s">
        <v>44</v>
      </c>
      <c r="B26" s="2"/>
      <c r="D26" t="s">
        <v>45</v>
      </c>
      <c r="G26" s="38">
        <f ca="1">2+INT(RAND()*9+1)*0.1</f>
        <v>2.6</v>
      </c>
      <c r="H26" s="38"/>
      <c r="I26" s="38"/>
      <c r="J26" s="38" t="s">
        <v>46</v>
      </c>
      <c r="K26" s="38"/>
      <c r="L26" t="s">
        <v>47</v>
      </c>
      <c r="M26" s="38" t="s">
        <v>48</v>
      </c>
      <c r="N26" s="38"/>
      <c r="O26" s="38">
        <f ca="1">3+INT(RAND()*9+1)*0.1</f>
        <v>3.4</v>
      </c>
      <c r="P26" s="38"/>
      <c r="Q26" s="38"/>
      <c r="R26" s="38" t="s">
        <v>35</v>
      </c>
      <c r="S26" s="38"/>
      <c r="T26" t="s">
        <v>49</v>
      </c>
    </row>
    <row r="27" spans="1:36" ht="27" customHeight="1">
      <c r="D27" s="38" t="s">
        <v>50</v>
      </c>
      <c r="E27" s="38"/>
      <c r="W27" t="s">
        <v>71</v>
      </c>
    </row>
    <row r="28" spans="1:36" ht="27" customHeight="1">
      <c r="D28" s="8"/>
      <c r="E28" s="8"/>
    </row>
    <row r="29" spans="1:36" ht="27" customHeight="1">
      <c r="D29" s="8"/>
      <c r="E29" s="8"/>
    </row>
    <row r="30" spans="1:36" ht="27" customHeight="1">
      <c r="L30" t="s">
        <v>69</v>
      </c>
      <c r="V30" t="s">
        <v>70</v>
      </c>
    </row>
    <row r="31" spans="1:36" ht="24.95" customHeight="1">
      <c r="D31" s="4" t="str">
        <f>IF(D1="","",D1)</f>
        <v>小数のかけ算⑨</v>
      </c>
      <c r="AG31" s="3" t="str">
        <f>IF(AG1="","",AG1)</f>
        <v>№</v>
      </c>
      <c r="AH31" s="3"/>
      <c r="AI31" s="37">
        <f>IF(AI1="","",AI1)</f>
        <v>1</v>
      </c>
      <c r="AJ31" s="37"/>
    </row>
    <row r="32" spans="1:36" ht="24.95" customHeight="1">
      <c r="E32" s="6" t="s">
        <v>1</v>
      </c>
      <c r="F32" s="2"/>
      <c r="G32" s="2"/>
      <c r="Q32" s="5" t="str">
        <f>IF(Q2="","",Q2)</f>
        <v>名前</v>
      </c>
      <c r="R32" s="3"/>
      <c r="S32" s="3"/>
      <c r="T32" s="3"/>
      <c r="U32" s="3" t="str">
        <f>IF(U2="","",U2)</f>
        <v/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7" ht="24.95" customHeight="1">
      <c r="A33" s="38" t="str">
        <f>IF(A3="","",A3)</f>
        <v>(1)</v>
      </c>
      <c r="B33" s="38"/>
      <c r="C33" t="str">
        <f>IF(C3="","",C3)</f>
        <v/>
      </c>
      <c r="D33" s="38" t="str">
        <f>IF(D3="","",D3)</f>
        <v>しゅうじさんの体重は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63">
        <f ca="1">IF(Q3="","",Q3)</f>
        <v>25</v>
      </c>
      <c r="R33" s="63"/>
      <c r="S33" s="63" t="str">
        <f>IF(S3="","",S3)</f>
        <v>kg</v>
      </c>
      <c r="T33" s="63"/>
      <c r="U33" s="66" t="str">
        <f>IF(U3="","",U3)</f>
        <v>で，お兄さんの体重はその</v>
      </c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t="str">
        <f>IF(AK3="","",AK3)</f>
        <v/>
      </c>
    </row>
    <row r="34" spans="1:37" ht="24.95" customHeight="1">
      <c r="A34" t="str">
        <f>IF(A4="","",A4)</f>
        <v/>
      </c>
      <c r="B34" t="str">
        <f>IF(B4="","",B4)</f>
        <v/>
      </c>
      <c r="C34" t="str">
        <f>IF(C4="","",C4)</f>
        <v/>
      </c>
      <c r="D34" s="38">
        <f ca="1">IF(D4="","",D4)</f>
        <v>1.1000000000000001</v>
      </c>
      <c r="E34" s="38"/>
      <c r="F34" s="38"/>
      <c r="G34" s="38" t="str">
        <f>IF(G4="","",G4)</f>
        <v>倍</v>
      </c>
      <c r="H34" s="38"/>
      <c r="I34" s="38" t="str">
        <f>IF(I4="","",I4)</f>
        <v>だそうです。</v>
      </c>
      <c r="J34" s="38"/>
      <c r="K34" s="38"/>
      <c r="L34" s="38"/>
      <c r="M34" s="38"/>
      <c r="N34" s="38"/>
      <c r="O34" s="38"/>
      <c r="P34" s="38"/>
      <c r="Q34" s="38" t="str">
        <f>IF(Q4="","",Q4)</f>
        <v>お兄さんの体重は、何ｋｇでしょう。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</row>
    <row r="35" spans="1:37" ht="24.95" customHeight="1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7" ht="24.95" customHeight="1">
      <c r="C36" s="9"/>
      <c r="D36" s="12" t="s">
        <v>50</v>
      </c>
      <c r="E36" s="12"/>
      <c r="F36" s="12"/>
      <c r="G36" s="64">
        <f ca="1">Q33</f>
        <v>25</v>
      </c>
      <c r="H36" s="64"/>
      <c r="I36" s="64" t="s">
        <v>55</v>
      </c>
      <c r="J36" s="64"/>
      <c r="K36" s="64">
        <f ca="1">D34</f>
        <v>1.1000000000000001</v>
      </c>
      <c r="L36" s="64"/>
      <c r="M36" s="64"/>
      <c r="N36" s="64" t="s">
        <v>54</v>
      </c>
      <c r="O36" s="64"/>
      <c r="P36" s="64">
        <f ca="1">Q33*D34</f>
        <v>27.500000000000004</v>
      </c>
      <c r="Q36" s="64"/>
      <c r="R36" s="64"/>
      <c r="S36" s="12"/>
      <c r="T36" s="12"/>
      <c r="U36" s="12"/>
      <c r="V36" s="12"/>
      <c r="W36" s="12"/>
      <c r="X36" s="12" t="s">
        <v>1</v>
      </c>
      <c r="Y36" s="12"/>
      <c r="Z36" s="12"/>
      <c r="AA36" s="64">
        <f ca="1">P36</f>
        <v>27.500000000000004</v>
      </c>
      <c r="AB36" s="64"/>
      <c r="AC36" s="64"/>
      <c r="AD36" s="64" t="s">
        <v>57</v>
      </c>
      <c r="AE36" s="64"/>
      <c r="AF36" s="8"/>
      <c r="AG36" s="8"/>
      <c r="AH36" s="8"/>
      <c r="AI36" s="8"/>
    </row>
    <row r="37" spans="1:37" ht="24.95" customHeight="1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7" ht="24.95" customHeight="1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7" ht="27" customHeight="1">
      <c r="A39" s="1" t="s">
        <v>3</v>
      </c>
      <c r="B39" s="2"/>
      <c r="D39">
        <v>1</v>
      </c>
      <c r="E39" s="38" t="s">
        <v>13</v>
      </c>
      <c r="F39" s="38"/>
      <c r="G39" s="38" t="s">
        <v>31</v>
      </c>
      <c r="H39" s="38"/>
      <c r="I39" t="s">
        <v>38</v>
      </c>
      <c r="M39" s="65">
        <f ca="1">M9</f>
        <v>1.43</v>
      </c>
      <c r="N39" s="65"/>
      <c r="O39" s="65"/>
      <c r="P39" s="38" t="s">
        <v>27</v>
      </c>
      <c r="Q39" s="38"/>
      <c r="R39" s="2" t="s">
        <v>88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37" ht="27" customHeight="1">
      <c r="D40" t="s">
        <v>89</v>
      </c>
      <c r="M40" s="38">
        <f ca="1">M10</f>
        <v>2.1</v>
      </c>
      <c r="N40" s="38"/>
      <c r="O40" s="38"/>
      <c r="P40" s="38" t="s">
        <v>13</v>
      </c>
      <c r="Q40" s="38"/>
      <c r="R40" t="s">
        <v>40</v>
      </c>
    </row>
    <row r="41" spans="1:37" ht="24.95" customHeigh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37" ht="24.95" customHeight="1">
      <c r="C42" s="12"/>
      <c r="D42" s="12" t="s">
        <v>50</v>
      </c>
      <c r="E42" s="12"/>
      <c r="F42" s="12"/>
      <c r="G42" s="64">
        <f ca="1">M39</f>
        <v>1.43</v>
      </c>
      <c r="H42" s="64"/>
      <c r="I42" s="64"/>
      <c r="J42" s="64" t="s">
        <v>36</v>
      </c>
      <c r="K42" s="64"/>
      <c r="L42" s="64">
        <f ca="1">M40</f>
        <v>2.1</v>
      </c>
      <c r="M42" s="64"/>
      <c r="N42" s="64"/>
      <c r="O42" s="64" t="s">
        <v>10</v>
      </c>
      <c r="P42" s="64"/>
      <c r="Q42" s="64">
        <f ca="1">M39*M40</f>
        <v>3.0030000000000001</v>
      </c>
      <c r="R42" s="64"/>
      <c r="S42" s="64"/>
      <c r="T42" s="64"/>
      <c r="U42" s="12"/>
      <c r="V42" s="12"/>
      <c r="W42" s="9"/>
      <c r="X42" s="9" t="s">
        <v>1</v>
      </c>
      <c r="Y42" s="9"/>
      <c r="Z42" s="9"/>
      <c r="AA42" s="64">
        <f ca="1">Q42</f>
        <v>3.0030000000000001</v>
      </c>
      <c r="AB42" s="64"/>
      <c r="AC42" s="64"/>
      <c r="AD42" s="64"/>
      <c r="AE42" s="64" t="s">
        <v>57</v>
      </c>
      <c r="AF42" s="64"/>
    </row>
    <row r="43" spans="1:37" ht="24.95" customHeight="1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37" ht="24.9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37" ht="24.95" customHeight="1">
      <c r="A45" s="38" t="str">
        <f t="shared" ref="A45:P45" si="0">IF(A16="","",A16)</f>
        <v>(3)</v>
      </c>
      <c r="B45" s="38"/>
      <c r="C45" t="str">
        <f t="shared" si="0"/>
        <v/>
      </c>
      <c r="D45" t="str">
        <f t="shared" si="0"/>
        <v/>
      </c>
      <c r="E45" s="38">
        <f t="shared" ca="1" si="0"/>
        <v>900</v>
      </c>
      <c r="F45" s="38"/>
      <c r="G45" s="38"/>
      <c r="H45" s="38" t="str">
        <f t="shared" si="0"/>
        <v>円の</v>
      </c>
      <c r="I45" s="38"/>
      <c r="J45" s="38"/>
      <c r="K45" s="38">
        <f t="shared" ca="1" si="0"/>
        <v>0.30000000000000004</v>
      </c>
      <c r="L45" s="38"/>
      <c r="M45" s="38"/>
      <c r="N45" s="38" t="str">
        <f t="shared" si="0"/>
        <v>倍</v>
      </c>
      <c r="O45" s="38"/>
      <c r="P45" s="38" t="str">
        <f t="shared" si="0"/>
        <v>は何円でしょう。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t="str">
        <f t="shared" ref="AA45:AK45" si="1">IF(AA16="","",AA16)</f>
        <v/>
      </c>
      <c r="AB45" t="str">
        <f t="shared" si="1"/>
        <v/>
      </c>
      <c r="AC45" t="str">
        <f t="shared" si="1"/>
        <v/>
      </c>
      <c r="AD45" t="str">
        <f t="shared" si="1"/>
        <v/>
      </c>
      <c r="AE45" t="str">
        <f t="shared" si="1"/>
        <v/>
      </c>
      <c r="AF45" t="str">
        <f t="shared" si="1"/>
        <v/>
      </c>
      <c r="AG45" t="str">
        <f t="shared" si="1"/>
        <v/>
      </c>
      <c r="AH45" t="str">
        <f t="shared" si="1"/>
        <v/>
      </c>
      <c r="AI45" t="str">
        <f t="shared" si="1"/>
        <v/>
      </c>
      <c r="AJ45" t="str">
        <f t="shared" si="1"/>
        <v/>
      </c>
      <c r="AK45" t="str">
        <f t="shared" si="1"/>
        <v/>
      </c>
    </row>
    <row r="46" spans="1:37" ht="24.95" customHeight="1">
      <c r="A46" s="8"/>
      <c r="B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7" ht="24.95" customHeight="1">
      <c r="A47" s="8"/>
      <c r="B47" s="8"/>
      <c r="D47" s="9" t="s">
        <v>50</v>
      </c>
      <c r="E47" s="12"/>
      <c r="F47" s="12"/>
      <c r="G47" s="64">
        <f ca="1">E45</f>
        <v>900</v>
      </c>
      <c r="H47" s="64"/>
      <c r="I47" s="64"/>
      <c r="J47" s="64" t="s">
        <v>36</v>
      </c>
      <c r="K47" s="64"/>
      <c r="L47" s="64">
        <f ca="1">K45</f>
        <v>0.30000000000000004</v>
      </c>
      <c r="M47" s="64"/>
      <c r="N47" s="64"/>
      <c r="O47" s="64" t="s">
        <v>10</v>
      </c>
      <c r="P47" s="64"/>
      <c r="Q47" s="64">
        <f ca="1">E45*K45</f>
        <v>270.00000000000006</v>
      </c>
      <c r="R47" s="64"/>
      <c r="S47" s="64"/>
      <c r="T47" s="12"/>
      <c r="U47" s="12"/>
      <c r="V47" s="12"/>
      <c r="W47" s="12"/>
      <c r="X47" s="12" t="s">
        <v>1</v>
      </c>
      <c r="Y47" s="12"/>
      <c r="Z47" s="12"/>
      <c r="AA47" s="64">
        <f ca="1">Q47</f>
        <v>270.00000000000006</v>
      </c>
      <c r="AB47" s="64"/>
      <c r="AC47" s="64"/>
      <c r="AD47" s="64" t="s">
        <v>51</v>
      </c>
      <c r="AE47" s="64"/>
    </row>
    <row r="48" spans="1:37" ht="24.95" customHeight="1">
      <c r="A48" t="str">
        <f t="shared" ref="A48:K48" si="2">IF(A20="","",A20)</f>
        <v/>
      </c>
      <c r="B48" t="str">
        <f t="shared" si="2"/>
        <v/>
      </c>
      <c r="C48" t="str">
        <f t="shared" si="2"/>
        <v/>
      </c>
      <c r="D48" t="str">
        <f t="shared" si="2"/>
        <v/>
      </c>
      <c r="E48" t="str">
        <f t="shared" si="2"/>
        <v/>
      </c>
      <c r="F48" t="str">
        <f t="shared" si="2"/>
        <v/>
      </c>
      <c r="G48" t="str">
        <f t="shared" si="2"/>
        <v/>
      </c>
      <c r="H48" t="str">
        <f t="shared" si="2"/>
        <v/>
      </c>
      <c r="I48" t="str">
        <f t="shared" si="2"/>
        <v/>
      </c>
      <c r="J48" t="str">
        <f t="shared" si="2"/>
        <v/>
      </c>
      <c r="K48" t="str">
        <f t="shared" si="2"/>
        <v/>
      </c>
      <c r="Z48" t="str">
        <f>IF(Z20="","",Z20)</f>
        <v/>
      </c>
      <c r="AB48" t="str">
        <f t="shared" ref="AB48:AJ48" si="3">IF(M20="","",M20)</f>
        <v/>
      </c>
      <c r="AC48" t="str">
        <f t="shared" si="3"/>
        <v/>
      </c>
      <c r="AD48" t="str">
        <f t="shared" si="3"/>
        <v/>
      </c>
      <c r="AE48" t="str">
        <f t="shared" si="3"/>
        <v/>
      </c>
      <c r="AF48" t="str">
        <f t="shared" si="3"/>
        <v/>
      </c>
      <c r="AG48" t="str">
        <f t="shared" si="3"/>
        <v/>
      </c>
      <c r="AH48" t="str">
        <f t="shared" si="3"/>
        <v/>
      </c>
      <c r="AI48" t="str">
        <f t="shared" si="3"/>
        <v/>
      </c>
      <c r="AJ48" t="str">
        <f t="shared" si="3"/>
        <v/>
      </c>
      <c r="AK48" t="s">
        <v>67</v>
      </c>
    </row>
    <row r="49" spans="1:37" ht="24.95" customHeight="1"/>
    <row r="50" spans="1:37" ht="24.95" customHeight="1">
      <c r="A50" s="38" t="str">
        <f>IF(A21="","",A21)</f>
        <v>(4)</v>
      </c>
      <c r="B50" s="38"/>
      <c r="C50" t="str">
        <f>IF(C21="","",C21)</f>
        <v/>
      </c>
      <c r="D50" t="str">
        <f>IF(D21="","",D21)</f>
        <v/>
      </c>
      <c r="E50" s="38">
        <f ca="1">IF(E21="","",E21)</f>
        <v>6500</v>
      </c>
      <c r="F50" s="38"/>
      <c r="G50" s="38"/>
      <c r="H50" s="38" t="str">
        <f>IF(H21="","",H21)</f>
        <v>kg</v>
      </c>
      <c r="I50" s="38"/>
      <c r="J50" s="38" t="str">
        <f>IF(J21="","",J21)</f>
        <v>の</v>
      </c>
      <c r="K50" s="38"/>
      <c r="L50" s="38"/>
      <c r="M50" s="38">
        <f ca="1">IF(M21="","",M21)</f>
        <v>1.9</v>
      </c>
      <c r="N50" s="38"/>
      <c r="O50" s="38"/>
      <c r="P50" s="38" t="str">
        <f>IF(P21="","",P21)</f>
        <v>倍</v>
      </c>
      <c r="Q50" s="38"/>
      <c r="R50" s="2" t="str">
        <f>IF(R21="","",R21)</f>
        <v>は何ｋｇでしょう。</v>
      </c>
      <c r="S50" s="2"/>
      <c r="T50" s="2"/>
      <c r="U50" s="2"/>
      <c r="V50" s="2"/>
      <c r="W50" s="2"/>
      <c r="X50" s="2"/>
      <c r="Y50" s="2"/>
      <c r="Z50" s="2"/>
      <c r="AA50" s="2"/>
      <c r="AB50" t="str">
        <f t="shared" ref="AB50:AK50" si="4">IF(AB21="","",AB21)</f>
        <v/>
      </c>
      <c r="AC50" t="str">
        <f t="shared" si="4"/>
        <v/>
      </c>
      <c r="AD50" t="str">
        <f t="shared" si="4"/>
        <v/>
      </c>
      <c r="AE50" t="str">
        <f t="shared" si="4"/>
        <v/>
      </c>
      <c r="AF50" t="str">
        <f t="shared" si="4"/>
        <v/>
      </c>
      <c r="AG50" t="str">
        <f t="shared" si="4"/>
        <v/>
      </c>
      <c r="AH50" t="str">
        <f t="shared" si="4"/>
        <v/>
      </c>
      <c r="AI50" t="str">
        <f t="shared" si="4"/>
        <v/>
      </c>
      <c r="AJ50" t="str">
        <f t="shared" si="4"/>
        <v/>
      </c>
      <c r="AK50" t="str">
        <f t="shared" si="4"/>
        <v/>
      </c>
    </row>
    <row r="51" spans="1:37" ht="24.95" customHeight="1">
      <c r="A51" s="8"/>
      <c r="B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7" ht="24.95" customHeight="1">
      <c r="A52" s="8"/>
      <c r="B52" s="8"/>
      <c r="D52" s="9"/>
      <c r="E52" s="12" t="s">
        <v>50</v>
      </c>
      <c r="F52" s="12"/>
      <c r="G52" s="12"/>
      <c r="H52" s="64">
        <f ca="1">E50</f>
        <v>6500</v>
      </c>
      <c r="I52" s="64"/>
      <c r="J52" s="64"/>
      <c r="K52" s="64" t="s">
        <v>36</v>
      </c>
      <c r="L52" s="64"/>
      <c r="M52" s="64">
        <f ca="1">M50</f>
        <v>1.9</v>
      </c>
      <c r="N52" s="64"/>
      <c r="O52" s="64"/>
      <c r="P52" s="64" t="s">
        <v>10</v>
      </c>
      <c r="Q52" s="64"/>
      <c r="R52" s="64">
        <f ca="1">E50*M50</f>
        <v>12350</v>
      </c>
      <c r="S52" s="64"/>
      <c r="T52" s="64"/>
      <c r="U52" s="64"/>
      <c r="V52" s="12"/>
      <c r="W52" s="12"/>
      <c r="X52" s="12" t="s">
        <v>1</v>
      </c>
      <c r="Y52" s="12"/>
      <c r="Z52" s="12"/>
      <c r="AA52" s="64">
        <f ca="1">R52</f>
        <v>12350</v>
      </c>
      <c r="AB52" s="64"/>
      <c r="AC52" s="64"/>
      <c r="AD52" s="64"/>
      <c r="AE52" s="64" t="s">
        <v>57</v>
      </c>
      <c r="AF52" s="64"/>
    </row>
    <row r="53" spans="1:37" ht="24.95" customHeight="1">
      <c r="A53" t="str">
        <f t="shared" ref="A53:K53" si="5">IF(A25="","",A25)</f>
        <v/>
      </c>
      <c r="B53" t="str">
        <f t="shared" si="5"/>
        <v/>
      </c>
      <c r="C53" t="str">
        <f t="shared" si="5"/>
        <v/>
      </c>
      <c r="D53" t="str">
        <f t="shared" si="5"/>
        <v/>
      </c>
      <c r="E53" t="str">
        <f t="shared" si="5"/>
        <v/>
      </c>
      <c r="F53" t="str">
        <f t="shared" si="5"/>
        <v/>
      </c>
      <c r="G53" t="str">
        <f t="shared" si="5"/>
        <v/>
      </c>
      <c r="H53" t="str">
        <f t="shared" si="5"/>
        <v/>
      </c>
      <c r="I53" t="str">
        <f t="shared" si="5"/>
        <v/>
      </c>
      <c r="J53" t="str">
        <f t="shared" si="5"/>
        <v/>
      </c>
      <c r="K53" t="str">
        <f t="shared" si="5"/>
        <v/>
      </c>
      <c r="W53" t="str">
        <f>IF(W25="","",W25)</f>
        <v/>
      </c>
      <c r="X53" t="str">
        <f>IF(X25="","",X25)</f>
        <v/>
      </c>
      <c r="Y53" t="str">
        <f>IF(Y25="","",Y25)</f>
        <v/>
      </c>
      <c r="Z53" t="str">
        <f>IF(Z25="","",Z25)</f>
        <v/>
      </c>
      <c r="AA53" t="str">
        <f t="shared" ref="AA53:AJ53" si="6">IF(L25="","",L25)</f>
        <v>（</v>
      </c>
      <c r="AB53" t="str">
        <f t="shared" si="6"/>
        <v/>
      </c>
      <c r="AC53" t="str">
        <f t="shared" si="6"/>
        <v/>
      </c>
      <c r="AD53" t="str">
        <f t="shared" si="6"/>
        <v/>
      </c>
      <c r="AE53" t="str">
        <f t="shared" si="6"/>
        <v/>
      </c>
      <c r="AF53" t="str">
        <f t="shared" si="6"/>
        <v/>
      </c>
      <c r="AG53" t="str">
        <f t="shared" si="6"/>
        <v/>
      </c>
      <c r="AH53" t="str">
        <f t="shared" si="6"/>
        <v/>
      </c>
      <c r="AI53" t="str">
        <f t="shared" si="6"/>
        <v/>
      </c>
      <c r="AJ53" t="str">
        <f t="shared" si="6"/>
        <v/>
      </c>
      <c r="AK53" t="s">
        <v>67</v>
      </c>
    </row>
    <row r="54" spans="1:37" ht="24.95" customHeight="1"/>
    <row r="55" spans="1:37" ht="24.95" customHeight="1">
      <c r="A55" s="38" t="str">
        <f>IF(A26="","",A26)</f>
        <v>(5)</v>
      </c>
      <c r="B55" s="38"/>
      <c r="C55" t="str">
        <f>IF(C26="","",C26)</f>
        <v/>
      </c>
      <c r="D55" s="38" t="str">
        <f>IF(D26="","",D26)</f>
        <v>たて</v>
      </c>
      <c r="E55" s="38"/>
      <c r="F55" s="38"/>
      <c r="G55" s="38">
        <f ca="1">IF(G26="","",G26)</f>
        <v>2.6</v>
      </c>
      <c r="H55" s="38"/>
      <c r="I55" s="38"/>
      <c r="J55" s="38" t="str">
        <f>IF(J26="","",J26)</f>
        <v>cm</v>
      </c>
      <c r="K55" s="38"/>
      <c r="L55" t="str">
        <f>IF(L26="","",L26)</f>
        <v>、</v>
      </c>
      <c r="M55" s="38" t="str">
        <f>IF(M26="","",M26)</f>
        <v>横</v>
      </c>
      <c r="N55" s="38"/>
      <c r="O55" s="38">
        <f ca="1">IF(O26="","",O26)</f>
        <v>3.4</v>
      </c>
      <c r="P55" s="38"/>
      <c r="Q55" s="38"/>
      <c r="R55" s="38" t="str">
        <f>IF(R26="","",R26)</f>
        <v>cm</v>
      </c>
      <c r="S55" s="38"/>
      <c r="T55" s="38" t="str">
        <f>IF(T26="","",T26)</f>
        <v>の長方形の面積を求めましょう。</v>
      </c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ht="24.95" customHeight="1">
      <c r="A56" t="str">
        <f t="shared" ref="A56:P56" si="7">IF(A27="","",A27)</f>
        <v/>
      </c>
      <c r="B56" t="str">
        <f t="shared" si="7"/>
        <v/>
      </c>
      <c r="C56" t="str">
        <f t="shared" si="7"/>
        <v/>
      </c>
      <c r="D56" t="str">
        <f t="shared" si="7"/>
        <v>式</v>
      </c>
      <c r="E56" t="str">
        <f t="shared" si="7"/>
        <v/>
      </c>
      <c r="F56" t="str">
        <f t="shared" si="7"/>
        <v/>
      </c>
      <c r="G56" t="str">
        <f t="shared" si="7"/>
        <v/>
      </c>
      <c r="H56" t="str">
        <f t="shared" si="7"/>
        <v/>
      </c>
      <c r="I56" t="str">
        <f t="shared" si="7"/>
        <v/>
      </c>
      <c r="J56" t="str">
        <f t="shared" si="7"/>
        <v/>
      </c>
      <c r="K56" t="str">
        <f t="shared" si="7"/>
        <v/>
      </c>
      <c r="L56" t="str">
        <f t="shared" si="7"/>
        <v/>
      </c>
      <c r="M56" t="str">
        <f t="shared" si="7"/>
        <v/>
      </c>
      <c r="N56" t="str">
        <f t="shared" si="7"/>
        <v/>
      </c>
      <c r="O56" t="str">
        <f t="shared" si="7"/>
        <v/>
      </c>
      <c r="P56" t="str">
        <f t="shared" si="7"/>
        <v/>
      </c>
      <c r="Q56" t="str">
        <f t="shared" ref="Q56:AK56" si="8">IF(Q27="","",Q27)</f>
        <v/>
      </c>
      <c r="R56" t="str">
        <f t="shared" si="8"/>
        <v/>
      </c>
      <c r="S56" t="str">
        <f t="shared" si="8"/>
        <v/>
      </c>
      <c r="T56" t="str">
        <f t="shared" si="8"/>
        <v/>
      </c>
      <c r="U56" t="str">
        <f t="shared" si="8"/>
        <v/>
      </c>
      <c r="V56" t="str">
        <f t="shared" si="8"/>
        <v/>
      </c>
      <c r="W56" t="str">
        <f t="shared" si="8"/>
        <v>【筆算】</v>
      </c>
      <c r="X56" t="str">
        <f t="shared" si="8"/>
        <v/>
      </c>
      <c r="Y56" t="str">
        <f t="shared" si="8"/>
        <v/>
      </c>
      <c r="Z56" t="str">
        <f t="shared" si="8"/>
        <v/>
      </c>
      <c r="AA56" t="str">
        <f t="shared" si="8"/>
        <v/>
      </c>
      <c r="AB56" t="str">
        <f t="shared" si="8"/>
        <v/>
      </c>
      <c r="AC56" t="str">
        <f t="shared" si="8"/>
        <v/>
      </c>
      <c r="AD56" t="str">
        <f t="shared" si="8"/>
        <v/>
      </c>
      <c r="AE56" t="str">
        <f t="shared" si="8"/>
        <v/>
      </c>
      <c r="AF56" t="str">
        <f t="shared" si="8"/>
        <v/>
      </c>
      <c r="AG56" t="str">
        <f t="shared" si="8"/>
        <v/>
      </c>
      <c r="AH56" t="str">
        <f t="shared" si="8"/>
        <v/>
      </c>
      <c r="AI56" t="str">
        <f t="shared" si="8"/>
        <v/>
      </c>
      <c r="AJ56" t="str">
        <f t="shared" si="8"/>
        <v/>
      </c>
      <c r="AK56" t="str">
        <f t="shared" si="8"/>
        <v/>
      </c>
    </row>
    <row r="57" spans="1:37" ht="24.95" customHeight="1">
      <c r="A57" t="str">
        <f>IF(A30="","",A30)</f>
        <v/>
      </c>
      <c r="B57" t="str">
        <f>IF(B30="","",B30)</f>
        <v/>
      </c>
      <c r="C57" t="str">
        <f>IF(C30="","",C30)</f>
        <v/>
      </c>
      <c r="D57" s="64" t="s">
        <v>50</v>
      </c>
      <c r="E57" s="64"/>
      <c r="F57" s="9" t="str">
        <f>IF(F30="","",F30)</f>
        <v/>
      </c>
      <c r="G57" s="64">
        <f ca="1">G55</f>
        <v>2.6</v>
      </c>
      <c r="H57" s="64"/>
      <c r="I57" s="64"/>
      <c r="J57" s="64" t="s">
        <v>36</v>
      </c>
      <c r="K57" s="64"/>
      <c r="L57" s="64">
        <f ca="1">O55</f>
        <v>3.4</v>
      </c>
      <c r="M57" s="64"/>
      <c r="N57" s="64"/>
      <c r="O57" s="64" t="s">
        <v>10</v>
      </c>
      <c r="P57" s="64"/>
      <c r="Q57" s="64">
        <f ca="1">G55*O55</f>
        <v>8.84</v>
      </c>
      <c r="R57" s="64"/>
      <c r="S57" s="64"/>
      <c r="T57" s="64"/>
      <c r="U57" s="9"/>
      <c r="V57" s="9"/>
      <c r="W57" s="9" t="str">
        <f>IF(W30="","",W30)</f>
        <v/>
      </c>
      <c r="X57" s="64" t="s">
        <v>1</v>
      </c>
      <c r="Y57" s="64"/>
      <c r="Z57" s="9" t="str">
        <f>IF(Z30="","",Z30)</f>
        <v/>
      </c>
      <c r="AA57" s="64">
        <f ca="1">Q57</f>
        <v>8.84</v>
      </c>
      <c r="AB57" s="64"/>
      <c r="AC57" s="64"/>
      <c r="AD57" s="64"/>
      <c r="AE57" s="12" t="s">
        <v>52</v>
      </c>
      <c r="AF57" s="12" t="s">
        <v>53</v>
      </c>
      <c r="AG57" s="9"/>
      <c r="AH57" t="str">
        <f>IF(S30="","",S30)</f>
        <v/>
      </c>
      <c r="AI57" t="str">
        <f>IF(T30="","",T30)</f>
        <v/>
      </c>
      <c r="AJ57" t="str">
        <f>IF(U30="","",U30)</f>
        <v/>
      </c>
      <c r="AK57" t="s">
        <v>67</v>
      </c>
    </row>
    <row r="58" spans="1:37" ht="30" customHeight="1"/>
    <row r="59" spans="1:37" ht="30" customHeight="1"/>
    <row r="60" spans="1:37" ht="30" customHeight="1"/>
    <row r="61" spans="1:37" ht="30" customHeight="1"/>
    <row r="62" spans="1:37" ht="30" customHeight="1"/>
    <row r="63" spans="1:37" ht="30" customHeight="1"/>
    <row r="64" spans="1:37" ht="30" customHeight="1"/>
    <row r="65" ht="30" customHeight="1"/>
    <row r="66" ht="30" customHeight="1"/>
    <row r="67" ht="30" customHeight="1"/>
  </sheetData>
  <mergeCells count="103">
    <mergeCell ref="D57:E57"/>
    <mergeCell ref="G57:I57"/>
    <mergeCell ref="J57:K57"/>
    <mergeCell ref="L57:N57"/>
    <mergeCell ref="O57:P57"/>
    <mergeCell ref="Q57:T57"/>
    <mergeCell ref="D17:E17"/>
    <mergeCell ref="D22:E22"/>
    <mergeCell ref="D27:E27"/>
    <mergeCell ref="G36:H36"/>
    <mergeCell ref="I36:J36"/>
    <mergeCell ref="G42:I42"/>
    <mergeCell ref="J42:K42"/>
    <mergeCell ref="L42:N42"/>
    <mergeCell ref="O42:P42"/>
    <mergeCell ref="N45:O45"/>
    <mergeCell ref="M50:O50"/>
    <mergeCell ref="D55:F55"/>
    <mergeCell ref="G55:I55"/>
    <mergeCell ref="J55:K55"/>
    <mergeCell ref="P45:Z45"/>
    <mergeCell ref="R52:U52"/>
    <mergeCell ref="R55:S55"/>
    <mergeCell ref="T55:AK55"/>
    <mergeCell ref="AD47:AE47"/>
    <mergeCell ref="AA52:AD52"/>
    <mergeCell ref="AE52:AF52"/>
    <mergeCell ref="P50:Q50"/>
    <mergeCell ref="P52:Q52"/>
    <mergeCell ref="AA47:AC47"/>
    <mergeCell ref="AA57:AD57"/>
    <mergeCell ref="X57:Y57"/>
    <mergeCell ref="Q42:T42"/>
    <mergeCell ref="AA42:AD42"/>
    <mergeCell ref="G34:H34"/>
    <mergeCell ref="I34:P34"/>
    <mergeCell ref="Q33:R33"/>
    <mergeCell ref="M40:O40"/>
    <mergeCell ref="U33:AJ33"/>
    <mergeCell ref="S33:T33"/>
    <mergeCell ref="AE42:AF42"/>
    <mergeCell ref="P39:Q39"/>
    <mergeCell ref="K36:M36"/>
    <mergeCell ref="N36:O36"/>
    <mergeCell ref="P36:R36"/>
    <mergeCell ref="Q34:AK34"/>
    <mergeCell ref="AD36:AE36"/>
    <mergeCell ref="D34:F34"/>
    <mergeCell ref="AA36:AC36"/>
    <mergeCell ref="P40:Q40"/>
    <mergeCell ref="A45:B45"/>
    <mergeCell ref="G39:H39"/>
    <mergeCell ref="M39:O39"/>
    <mergeCell ref="H45:J45"/>
    <mergeCell ref="A50:B50"/>
    <mergeCell ref="A55:B55"/>
    <mergeCell ref="E45:G45"/>
    <mergeCell ref="E50:G50"/>
    <mergeCell ref="H50:I50"/>
    <mergeCell ref="J50:L50"/>
    <mergeCell ref="E39:F39"/>
    <mergeCell ref="M55:N55"/>
    <mergeCell ref="O55:Q55"/>
    <mergeCell ref="AI1:AJ1"/>
    <mergeCell ref="D5:E5"/>
    <mergeCell ref="D11:E11"/>
    <mergeCell ref="AI31:AJ31"/>
    <mergeCell ref="Q3:R3"/>
    <mergeCell ref="H52:J52"/>
    <mergeCell ref="K45:M45"/>
    <mergeCell ref="K52:L52"/>
    <mergeCell ref="M52:O52"/>
    <mergeCell ref="G47:I47"/>
    <mergeCell ref="M9:P9"/>
    <mergeCell ref="P10:Q10"/>
    <mergeCell ref="Q47:S47"/>
    <mergeCell ref="D4:F4"/>
    <mergeCell ref="G4:H4"/>
    <mergeCell ref="E9:F9"/>
    <mergeCell ref="G9:H9"/>
    <mergeCell ref="J47:K47"/>
    <mergeCell ref="L47:N47"/>
    <mergeCell ref="O47:P47"/>
    <mergeCell ref="J26:K26"/>
    <mergeCell ref="M26:N26"/>
    <mergeCell ref="J2:K2"/>
    <mergeCell ref="M2:N2"/>
    <mergeCell ref="M10:O10"/>
    <mergeCell ref="S3:T3"/>
    <mergeCell ref="P21:Q21"/>
    <mergeCell ref="R26:S26"/>
    <mergeCell ref="O26:Q26"/>
    <mergeCell ref="Q9:R9"/>
    <mergeCell ref="A33:B33"/>
    <mergeCell ref="D33:P33"/>
    <mergeCell ref="N16:O16"/>
    <mergeCell ref="H21:I21"/>
    <mergeCell ref="J21:K21"/>
    <mergeCell ref="E21:G21"/>
    <mergeCell ref="M21:O21"/>
    <mergeCell ref="E16:G16"/>
    <mergeCell ref="K16:M16"/>
    <mergeCell ref="G26:I26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小数のかけ算⑧</vt:lpstr>
      <vt:lpstr>小数のかけ算⑨</vt:lpstr>
      <vt:lpstr>小数のかけ算⑩</vt:lpstr>
      <vt:lpstr>小数のかけ算⑧!Print_Area</vt:lpstr>
      <vt:lpstr>小数のかけ算⑨!Print_Area</vt:lpstr>
      <vt:lpstr>小数のかけ算⑩!Print_Area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2017-08-26T00:33:16Z</cp:lastPrinted>
  <dcterms:created xsi:type="dcterms:W3CDTF">2001-12-02T07:51:06Z</dcterms:created>
  <dcterms:modified xsi:type="dcterms:W3CDTF">2017-08-26T02:32:20Z</dcterms:modified>
</cp:coreProperties>
</file>