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4955" windowHeight="7545"/>
  </bookViews>
  <sheets>
    <sheet name="偶数と奇数" sheetId="25" r:id="rId1"/>
    <sheet name="倍数" sheetId="1" r:id="rId2"/>
    <sheet name="公倍数①" sheetId="21" r:id="rId3"/>
    <sheet name="公倍数②" sheetId="2" r:id="rId4"/>
    <sheet name="公倍数③" sheetId="23" r:id="rId5"/>
  </sheets>
  <definedNames>
    <definedName name="_xlnm.Print_Area" localSheetId="0">偶数と奇数!$A$1:$AM$58</definedName>
    <definedName name="_xlnm.Print_Area" localSheetId="2">公倍数①!$A$1:$AL$71</definedName>
    <definedName name="_xlnm.Print_Area" localSheetId="3">公倍数②!$A$1:$AK$49</definedName>
    <definedName name="_xlnm.Print_Area" localSheetId="4">公倍数③!$A$1:$AL$76</definedName>
    <definedName name="_xlnm.Print_Area" localSheetId="1">倍数!$A$1:$AK$68</definedName>
  </definedNames>
  <calcPr calcId="125725"/>
</workbook>
</file>

<file path=xl/calcChain.xml><?xml version="1.0" encoding="utf-8"?>
<calcChain xmlns="http://schemas.openxmlformats.org/spreadsheetml/2006/main">
  <c r="F4" i="23"/>
  <c r="F13"/>
  <c r="M13" s="1"/>
  <c r="M51" s="1"/>
  <c r="K55" s="1"/>
  <c r="T58" s="1"/>
  <c r="N22"/>
  <c r="N31"/>
  <c r="Y31" s="1"/>
  <c r="Y69" s="1"/>
  <c r="J73" s="1"/>
  <c r="D39"/>
  <c r="AG39"/>
  <c r="AI39"/>
  <c r="Q40"/>
  <c r="U40"/>
  <c r="F51"/>
  <c r="G55" s="1"/>
  <c r="H56" s="1"/>
  <c r="D6" i="2"/>
  <c r="H6" s="1"/>
  <c r="D8"/>
  <c r="H8" s="1"/>
  <c r="C10"/>
  <c r="H10" s="1"/>
  <c r="D12"/>
  <c r="H12" s="1"/>
  <c r="D14"/>
  <c r="H14" s="1"/>
  <c r="C16"/>
  <c r="H16" s="1"/>
  <c r="D18"/>
  <c r="H18" s="1"/>
  <c r="D22"/>
  <c r="H22" s="1"/>
  <c r="D24"/>
  <c r="H24" s="1"/>
  <c r="L24"/>
  <c r="L48" s="1"/>
  <c r="D25"/>
  <c r="AG25"/>
  <c r="AI25"/>
  <c r="Q26"/>
  <c r="U26"/>
  <c r="A28"/>
  <c r="AD28"/>
  <c r="AE28"/>
  <c r="AF28"/>
  <c r="AG28"/>
  <c r="AH28"/>
  <c r="AI28"/>
  <c r="AJ28"/>
  <c r="AK28"/>
  <c r="A30"/>
  <c r="D30"/>
  <c r="F30"/>
  <c r="G30"/>
  <c r="J30"/>
  <c r="X30"/>
  <c r="Y30"/>
  <c r="Z30"/>
  <c r="AA30"/>
  <c r="AB30"/>
  <c r="AC30"/>
  <c r="AD30"/>
  <c r="AE30"/>
  <c r="AF30"/>
  <c r="AG30"/>
  <c r="AH30"/>
  <c r="AI30"/>
  <c r="AJ30"/>
  <c r="AK30"/>
  <c r="A31"/>
  <c r="F31"/>
  <c r="G31"/>
  <c r="H31"/>
  <c r="Q31"/>
  <c r="V31"/>
  <c r="W31"/>
  <c r="X31"/>
  <c r="Y31"/>
  <c r="Z31"/>
  <c r="AA31"/>
  <c r="AB31"/>
  <c r="AC31"/>
  <c r="AD31"/>
  <c r="AE31"/>
  <c r="AF31"/>
  <c r="AG31"/>
  <c r="AH31"/>
  <c r="AI31"/>
  <c r="AJ31"/>
  <c r="AK31"/>
  <c r="A32"/>
  <c r="F32"/>
  <c r="G32"/>
  <c r="J32"/>
  <c r="X32"/>
  <c r="Y32"/>
  <c r="Z32"/>
  <c r="AA32"/>
  <c r="AB32"/>
  <c r="AC32"/>
  <c r="AD32"/>
  <c r="AE32"/>
  <c r="AF32"/>
  <c r="AG32"/>
  <c r="AH32"/>
  <c r="AI32"/>
  <c r="AJ32"/>
  <c r="AK32"/>
  <c r="A33"/>
  <c r="F33"/>
  <c r="G33"/>
  <c r="H33"/>
  <c r="Q33"/>
  <c r="V33"/>
  <c r="W33"/>
  <c r="X33"/>
  <c r="Y33"/>
  <c r="Z33"/>
  <c r="AA33"/>
  <c r="AB33"/>
  <c r="AC33"/>
  <c r="AD33"/>
  <c r="AE33"/>
  <c r="AF33"/>
  <c r="AG33"/>
  <c r="AH33"/>
  <c r="AI33"/>
  <c r="AJ33"/>
  <c r="AK33"/>
  <c r="A34"/>
  <c r="F34"/>
  <c r="G34"/>
  <c r="J34"/>
  <c r="X34"/>
  <c r="Y34"/>
  <c r="Z34"/>
  <c r="AA34"/>
  <c r="AB34"/>
  <c r="AC34"/>
  <c r="AD34"/>
  <c r="AE34"/>
  <c r="AF34"/>
  <c r="AG34"/>
  <c r="AH34"/>
  <c r="AI34"/>
  <c r="AJ34"/>
  <c r="AK34"/>
  <c r="A35"/>
  <c r="F35"/>
  <c r="G35"/>
  <c r="H35"/>
  <c r="Q35"/>
  <c r="V35"/>
  <c r="W35"/>
  <c r="X35"/>
  <c r="Y35"/>
  <c r="Z35"/>
  <c r="AA35"/>
  <c r="AB35"/>
  <c r="AC35"/>
  <c r="AD35"/>
  <c r="AE35"/>
  <c r="AF35"/>
  <c r="AG35"/>
  <c r="AH35"/>
  <c r="AI35"/>
  <c r="AJ35"/>
  <c r="AK35"/>
  <c r="A36"/>
  <c r="F36"/>
  <c r="G36"/>
  <c r="J36"/>
  <c r="Y36"/>
  <c r="Z36"/>
  <c r="AA36"/>
  <c r="AB36"/>
  <c r="AC36"/>
  <c r="AD36"/>
  <c r="AE36"/>
  <c r="AF36"/>
  <c r="AG36"/>
  <c r="AH36"/>
  <c r="AI36"/>
  <c r="AJ36"/>
  <c r="AK36"/>
  <c r="A37"/>
  <c r="F37"/>
  <c r="G37"/>
  <c r="H37"/>
  <c r="Q37"/>
  <c r="V37"/>
  <c r="W37"/>
  <c r="X37"/>
  <c r="Y37"/>
  <c r="Z37"/>
  <c r="AA37"/>
  <c r="AB37"/>
  <c r="AC37"/>
  <c r="AD37"/>
  <c r="AE37"/>
  <c r="AF37"/>
  <c r="AG37"/>
  <c r="AH37"/>
  <c r="AI37"/>
  <c r="AJ37"/>
  <c r="AK37"/>
  <c r="A38"/>
  <c r="F38"/>
  <c r="G38"/>
  <c r="J38"/>
  <c r="X38"/>
  <c r="Y38"/>
  <c r="Z38"/>
  <c r="AA38"/>
  <c r="AB38"/>
  <c r="AC38"/>
  <c r="AD38"/>
  <c r="AE38"/>
  <c r="AF38"/>
  <c r="AG38"/>
  <c r="AH38"/>
  <c r="AI38"/>
  <c r="AJ38"/>
  <c r="AK38"/>
  <c r="A39"/>
  <c r="F39"/>
  <c r="G39"/>
  <c r="H39"/>
  <c r="Q39"/>
  <c r="V39"/>
  <c r="W39"/>
  <c r="X39"/>
  <c r="Y39"/>
  <c r="Z39"/>
  <c r="AA39"/>
  <c r="AB39"/>
  <c r="AC39"/>
  <c r="AD39"/>
  <c r="AE39"/>
  <c r="AF39"/>
  <c r="AG39"/>
  <c r="AH39"/>
  <c r="AI39"/>
  <c r="AJ39"/>
  <c r="AK39"/>
  <c r="A40"/>
  <c r="F40"/>
  <c r="G40"/>
  <c r="J40"/>
  <c r="X40"/>
  <c r="Y40"/>
  <c r="Z40"/>
  <c r="AA40"/>
  <c r="AB40"/>
  <c r="AC40"/>
  <c r="AD40"/>
  <c r="AE40"/>
  <c r="AF40"/>
  <c r="AG40"/>
  <c r="AH40"/>
  <c r="AI40"/>
  <c r="AJ40"/>
  <c r="AK40"/>
  <c r="A41"/>
  <c r="F41"/>
  <c r="G41"/>
  <c r="H41"/>
  <c r="Q41"/>
  <c r="V41"/>
  <c r="W41"/>
  <c r="X41"/>
  <c r="Y41"/>
  <c r="Z41"/>
  <c r="AA41"/>
  <c r="AB41"/>
  <c r="AC41"/>
  <c r="AD41"/>
  <c r="AE41"/>
  <c r="AF41"/>
  <c r="AG41"/>
  <c r="AH41"/>
  <c r="AI41"/>
  <c r="AJ41"/>
  <c r="AK41"/>
  <c r="A42"/>
  <c r="F42"/>
  <c r="G42"/>
  <c r="J42"/>
  <c r="X42"/>
  <c r="Y42"/>
  <c r="Z42"/>
  <c r="AA42"/>
  <c r="AB42"/>
  <c r="AC42"/>
  <c r="AD42"/>
  <c r="AE42"/>
  <c r="AF42"/>
  <c r="AG42"/>
  <c r="AH42"/>
  <c r="AI42"/>
  <c r="AJ42"/>
  <c r="AK42"/>
  <c r="A43"/>
  <c r="F43"/>
  <c r="G43"/>
  <c r="H43"/>
  <c r="Q43"/>
  <c r="V43"/>
  <c r="W43"/>
  <c r="X43"/>
  <c r="Y43"/>
  <c r="Z43"/>
  <c r="AA43"/>
  <c r="AB43"/>
  <c r="AC43"/>
  <c r="AD43"/>
  <c r="AE43"/>
  <c r="AF43"/>
  <c r="AG43"/>
  <c r="AH43"/>
  <c r="AI43"/>
  <c r="AJ43"/>
  <c r="AK43"/>
  <c r="A44"/>
  <c r="F44"/>
  <c r="G44"/>
  <c r="J44"/>
  <c r="X44"/>
  <c r="Y44"/>
  <c r="Z44"/>
  <c r="AA44"/>
  <c r="AB44"/>
  <c r="AC44"/>
  <c r="AD44"/>
  <c r="AE44"/>
  <c r="AF44"/>
  <c r="AG44"/>
  <c r="AH44"/>
  <c r="AI44"/>
  <c r="AJ44"/>
  <c r="AK44"/>
  <c r="A45"/>
  <c r="F45"/>
  <c r="G45"/>
  <c r="H45"/>
  <c r="Q45"/>
  <c r="V45"/>
  <c r="W45"/>
  <c r="X45"/>
  <c r="Y45"/>
  <c r="Z45"/>
  <c r="AA45"/>
  <c r="AB45"/>
  <c r="AC45"/>
  <c r="AD45"/>
  <c r="AE45"/>
  <c r="AF45"/>
  <c r="AG45"/>
  <c r="AH45"/>
  <c r="AI45"/>
  <c r="AJ45"/>
  <c r="AK45"/>
  <c r="A46"/>
  <c r="F46"/>
  <c r="G46"/>
  <c r="J46"/>
  <c r="X46"/>
  <c r="Y46"/>
  <c r="Z46"/>
  <c r="AA46"/>
  <c r="AB46"/>
  <c r="AC46"/>
  <c r="AD46"/>
  <c r="AE46"/>
  <c r="AF46"/>
  <c r="AG46"/>
  <c r="AH46"/>
  <c r="AI46"/>
  <c r="AJ46"/>
  <c r="AK46"/>
  <c r="A47"/>
  <c r="F47"/>
  <c r="G47"/>
  <c r="H47"/>
  <c r="Q47"/>
  <c r="V47"/>
  <c r="W47"/>
  <c r="X47"/>
  <c r="Y47"/>
  <c r="Z47"/>
  <c r="AA47"/>
  <c r="AB47"/>
  <c r="AC47"/>
  <c r="AD47"/>
  <c r="AE47"/>
  <c r="AF47"/>
  <c r="AG47"/>
  <c r="AH47"/>
  <c r="AI47"/>
  <c r="AJ47"/>
  <c r="AK47"/>
  <c r="A48"/>
  <c r="D48"/>
  <c r="F48"/>
  <c r="G48"/>
  <c r="J48"/>
  <c r="X48"/>
  <c r="Y48"/>
  <c r="Z48"/>
  <c r="AA48"/>
  <c r="AB48"/>
  <c r="AC48"/>
  <c r="AD48"/>
  <c r="AE48"/>
  <c r="AF48"/>
  <c r="AG48"/>
  <c r="AH48"/>
  <c r="AI48"/>
  <c r="AJ48"/>
  <c r="AK48"/>
  <c r="A5" i="21"/>
  <c r="A8" s="1"/>
  <c r="C13" s="1"/>
  <c r="G15" s="1"/>
  <c r="G17" s="1"/>
  <c r="W20"/>
  <c r="C21" s="1"/>
  <c r="N31"/>
  <c r="T33" s="1"/>
  <c r="AG33"/>
  <c r="AB33" s="1"/>
  <c r="E37"/>
  <c r="AH37"/>
  <c r="AJ37"/>
  <c r="R38"/>
  <c r="V38"/>
  <c r="C4" i="1"/>
  <c r="C6" s="1"/>
  <c r="C8" s="1"/>
  <c r="C38" s="1"/>
  <c r="C39" s="1"/>
  <c r="J10"/>
  <c r="J12" s="1"/>
  <c r="H11"/>
  <c r="L11"/>
  <c r="P11"/>
  <c r="T11" s="1"/>
  <c r="X11" s="1"/>
  <c r="AB11" s="1"/>
  <c r="D13"/>
  <c r="H13" s="1"/>
  <c r="L13" s="1"/>
  <c r="P13" s="1"/>
  <c r="T13" s="1"/>
  <c r="X13" s="1"/>
  <c r="D15"/>
  <c r="H15" s="1"/>
  <c r="L15" s="1"/>
  <c r="P15" s="1"/>
  <c r="T15" s="1"/>
  <c r="L16"/>
  <c r="L20" s="1"/>
  <c r="C25"/>
  <c r="E25" s="1"/>
  <c r="G25" s="1"/>
  <c r="I25" s="1"/>
  <c r="K25" s="1"/>
  <c r="M25" s="1"/>
  <c r="O25" s="1"/>
  <c r="Q25" s="1"/>
  <c r="S25" s="1"/>
  <c r="U25" s="1"/>
  <c r="W25" s="1"/>
  <c r="Y25" s="1"/>
  <c r="AA25" s="1"/>
  <c r="AC25" s="1"/>
  <c r="AE25" s="1"/>
  <c r="AG25" s="1"/>
  <c r="AI25" s="1"/>
  <c r="C29"/>
  <c r="E29" s="1"/>
  <c r="G29" s="1"/>
  <c r="I29" s="1"/>
  <c r="K29" s="1"/>
  <c r="M29" s="1"/>
  <c r="O29" s="1"/>
  <c r="Q29" s="1"/>
  <c r="S29" s="1"/>
  <c r="U29" s="1"/>
  <c r="W29" s="1"/>
  <c r="Y29" s="1"/>
  <c r="AA29" s="1"/>
  <c r="AC29" s="1"/>
  <c r="AE29" s="1"/>
  <c r="AG29" s="1"/>
  <c r="AI29" s="1"/>
  <c r="D32"/>
  <c r="AG32"/>
  <c r="AI32"/>
  <c r="Q33"/>
  <c r="U33"/>
  <c r="C34"/>
  <c r="C35" s="1"/>
  <c r="H42"/>
  <c r="D48"/>
  <c r="H48" s="1"/>
  <c r="G6" i="25"/>
  <c r="G35" s="1"/>
  <c r="I39" s="1"/>
  <c r="K6"/>
  <c r="M10" s="1"/>
  <c r="O6"/>
  <c r="O35" s="1"/>
  <c r="M37" s="1"/>
  <c r="S6"/>
  <c r="Q8" s="1"/>
  <c r="I10"/>
  <c r="C14"/>
  <c r="W14"/>
  <c r="C19"/>
  <c r="C48" s="1"/>
  <c r="M48" s="1"/>
  <c r="C21"/>
  <c r="C50" s="1"/>
  <c r="M50" s="1"/>
  <c r="C23"/>
  <c r="C52" s="1"/>
  <c r="M52" s="1"/>
  <c r="C25"/>
  <c r="C27"/>
  <c r="C56" s="1"/>
  <c r="M56" s="1"/>
  <c r="C29"/>
  <c r="C58" s="1"/>
  <c r="M58" s="1"/>
  <c r="C30"/>
  <c r="AF30"/>
  <c r="AI30"/>
  <c r="N31"/>
  <c r="R31"/>
  <c r="C43"/>
  <c r="W43"/>
  <c r="C54"/>
  <c r="M54" s="1"/>
  <c r="C61" i="1" l="1"/>
  <c r="C60" s="1"/>
  <c r="P42"/>
  <c r="T42" s="1"/>
  <c r="P33" i="21"/>
  <c r="L33" s="1"/>
  <c r="Y24"/>
  <c r="W23"/>
  <c r="S35" i="25"/>
  <c r="Q37" s="1"/>
  <c r="U24" i="21"/>
  <c r="S23"/>
  <c r="L49" i="1"/>
  <c r="AC50" s="1"/>
  <c r="J40"/>
  <c r="L42" s="1"/>
  <c r="L41" s="1"/>
  <c r="N67" i="21"/>
  <c r="W56"/>
  <c r="A41"/>
  <c r="AA47" s="1"/>
  <c r="E35"/>
  <c r="X33"/>
  <c r="H33"/>
  <c r="D33" s="1"/>
  <c r="AA24"/>
  <c r="W24"/>
  <c r="S24"/>
  <c r="U23"/>
  <c r="O23"/>
  <c r="C11"/>
  <c r="C15" s="1"/>
  <c r="C17" s="1"/>
  <c r="D46" i="2"/>
  <c r="D40"/>
  <c r="N69" i="23"/>
  <c r="G73" s="1"/>
  <c r="Y73" s="1"/>
  <c r="F75" s="1"/>
  <c r="I49" i="2"/>
  <c r="N49" s="1"/>
  <c r="H48"/>
  <c r="Q23" i="21"/>
  <c r="D42" i="2"/>
  <c r="D38"/>
  <c r="D34"/>
  <c r="L22"/>
  <c r="L46" s="1"/>
  <c r="D20"/>
  <c r="U47" i="21"/>
  <c r="L24" i="1"/>
  <c r="L59" s="1"/>
  <c r="L54"/>
  <c r="AI55" s="1"/>
  <c r="S49" i="2"/>
  <c r="K35" i="25"/>
  <c r="M39" s="1"/>
  <c r="C66" i="1"/>
  <c r="Y50"/>
  <c r="D45"/>
  <c r="C36"/>
  <c r="C37" s="1"/>
  <c r="G37" s="1"/>
  <c r="L28"/>
  <c r="L64" s="1"/>
  <c r="D36" i="2"/>
  <c r="D32"/>
  <c r="H58" i="23"/>
  <c r="X42" i="1"/>
  <c r="K35"/>
  <c r="G35"/>
  <c r="J14"/>
  <c r="AB13"/>
  <c r="J43"/>
  <c r="AB45" s="1"/>
  <c r="AB44" s="1"/>
  <c r="H46" i="2"/>
  <c r="H42"/>
  <c r="I43"/>
  <c r="H38"/>
  <c r="I39"/>
  <c r="H34"/>
  <c r="I35"/>
  <c r="H30"/>
  <c r="I31"/>
  <c r="K39" i="1"/>
  <c r="G39"/>
  <c r="H40" i="2"/>
  <c r="I41"/>
  <c r="H36"/>
  <c r="I37"/>
  <c r="H32"/>
  <c r="I33"/>
  <c r="D58" i="23"/>
  <c r="P58"/>
  <c r="P41" i="1"/>
  <c r="Y22" i="23"/>
  <c r="N60"/>
  <c r="M4"/>
  <c r="M42" s="1"/>
  <c r="K46" s="1"/>
  <c r="F42"/>
  <c r="M8" i="25"/>
  <c r="AE55" i="1"/>
  <c r="O55"/>
  <c r="AA50"/>
  <c r="K50"/>
  <c r="L48"/>
  <c r="H45"/>
  <c r="X47" i="21" l="1"/>
  <c r="S50" i="1"/>
  <c r="AI50"/>
  <c r="W55"/>
  <c r="E61"/>
  <c r="E60" s="1"/>
  <c r="I50"/>
  <c r="K37"/>
  <c r="T41"/>
  <c r="J75" i="23"/>
  <c r="AF76" s="1"/>
  <c r="P75"/>
  <c r="A44" i="21"/>
  <c r="AG47"/>
  <c r="H69"/>
  <c r="P69"/>
  <c r="X69"/>
  <c r="AC71" s="1"/>
  <c r="AG69"/>
  <c r="T69"/>
  <c r="Z71" s="1"/>
  <c r="E71"/>
  <c r="G50" i="1"/>
  <c r="U50"/>
  <c r="C57" i="21"/>
  <c r="Q59"/>
  <c r="U59"/>
  <c r="S60"/>
  <c r="W60"/>
  <c r="AA60"/>
  <c r="AD65"/>
  <c r="O59"/>
  <c r="S59"/>
  <c r="W59"/>
  <c r="U60"/>
  <c r="Y60"/>
  <c r="AD63"/>
  <c r="L47"/>
  <c r="AD47"/>
  <c r="O50" i="1"/>
  <c r="W50"/>
  <c r="AE50"/>
  <c r="K55"/>
  <c r="S55"/>
  <c r="AA55"/>
  <c r="D44"/>
  <c r="I47" i="2"/>
  <c r="S47" s="1"/>
  <c r="C47" i="21"/>
  <c r="C51" s="1"/>
  <c r="C53" s="1"/>
  <c r="Q50" i="1"/>
  <c r="AG50"/>
  <c r="M50"/>
  <c r="H20" i="2"/>
  <c r="D44"/>
  <c r="E66" i="1"/>
  <c r="C65"/>
  <c r="G55"/>
  <c r="U55"/>
  <c r="I55"/>
  <c r="Q55"/>
  <c r="Y55"/>
  <c r="AG55"/>
  <c r="M55"/>
  <c r="AC55"/>
  <c r="H44"/>
  <c r="L45"/>
  <c r="G61"/>
  <c r="G46" i="23"/>
  <c r="AF49"/>
  <c r="G64"/>
  <c r="Y60"/>
  <c r="J64" s="1"/>
  <c r="N33" i="2"/>
  <c r="S33"/>
  <c r="N37"/>
  <c r="S37"/>
  <c r="N41"/>
  <c r="S41"/>
  <c r="N31"/>
  <c r="S31"/>
  <c r="N35"/>
  <c r="S35"/>
  <c r="N39"/>
  <c r="S39"/>
  <c r="N43"/>
  <c r="S43"/>
  <c r="X15" i="1"/>
  <c r="J46"/>
  <c r="AC15"/>
  <c r="R47" i="21"/>
  <c r="O47"/>
  <c r="L47" i="1"/>
  <c r="P48"/>
  <c r="N47" i="2"/>
  <c r="AB42" i="1"/>
  <c r="AB41" s="1"/>
  <c r="X41"/>
  <c r="Y58" i="23"/>
  <c r="AF58" s="1"/>
  <c r="D69" i="21" l="1"/>
  <c r="N71" s="1"/>
  <c r="Q71"/>
  <c r="L49"/>
  <c r="C49"/>
  <c r="G51" s="1"/>
  <c r="AB69"/>
  <c r="AF71" s="1"/>
  <c r="AI71"/>
  <c r="L69"/>
  <c r="T71" s="1"/>
  <c r="W71"/>
  <c r="I45" i="2"/>
  <c r="H44"/>
  <c r="E65" i="1"/>
  <c r="G66"/>
  <c r="P47"/>
  <c r="T48"/>
  <c r="T47" s="1"/>
  <c r="Z64" i="23"/>
  <c r="F66" s="1"/>
  <c r="AC48" i="1"/>
  <c r="AC47" s="1"/>
  <c r="D47"/>
  <c r="X48"/>
  <c r="X47" s="1"/>
  <c r="H47"/>
  <c r="G60"/>
  <c r="I61"/>
  <c r="L44"/>
  <c r="P45"/>
  <c r="U49" i="21" l="1"/>
  <c r="O49"/>
  <c r="R49" s="1"/>
  <c r="Q51"/>
  <c r="G53"/>
  <c r="AD53" s="1"/>
  <c r="S45" i="2"/>
  <c r="N45"/>
  <c r="I66" i="1"/>
  <c r="G65"/>
  <c r="P44"/>
  <c r="T45"/>
  <c r="I60"/>
  <c r="K61"/>
  <c r="J66" i="23"/>
  <c r="AF67" s="1"/>
  <c r="P66"/>
  <c r="Z51" i="21" l="1"/>
  <c r="T51"/>
  <c r="W51"/>
  <c r="I65" i="1"/>
  <c r="K66"/>
  <c r="K60"/>
  <c r="M61"/>
  <c r="T44"/>
  <c r="X45"/>
  <c r="X44" s="1"/>
  <c r="M66" l="1"/>
  <c r="K65"/>
  <c r="M60"/>
  <c r="O61"/>
  <c r="M65" l="1"/>
  <c r="O66"/>
  <c r="O60"/>
  <c r="Q61"/>
  <c r="Q66" l="1"/>
  <c r="O65"/>
  <c r="Q60"/>
  <c r="S61"/>
  <c r="S66" l="1"/>
  <c r="Q65"/>
  <c r="S60"/>
  <c r="U61"/>
  <c r="U66" l="1"/>
  <c r="S65"/>
  <c r="U60"/>
  <c r="W61"/>
  <c r="W66" l="1"/>
  <c r="U65"/>
  <c r="W60"/>
  <c r="Y61"/>
  <c r="Y66" l="1"/>
  <c r="W65"/>
  <c r="Y60"/>
  <c r="AA61"/>
  <c r="AA66" l="1"/>
  <c r="Y65"/>
  <c r="AA60"/>
  <c r="AC61"/>
  <c r="AA65" l="1"/>
  <c r="AC66"/>
  <c r="AC60"/>
  <c r="AE61"/>
  <c r="AE66" l="1"/>
  <c r="AC65"/>
  <c r="AE60"/>
  <c r="AG61"/>
  <c r="AG66" l="1"/>
  <c r="AE65"/>
  <c r="AG60"/>
  <c r="AI61"/>
  <c r="AI60" s="1"/>
  <c r="AI66" l="1"/>
  <c r="AI65" s="1"/>
  <c r="AG65"/>
</calcChain>
</file>

<file path=xl/sharedStrings.xml><?xml version="1.0" encoding="utf-8"?>
<sst xmlns="http://schemas.openxmlformats.org/spreadsheetml/2006/main" count="560" uniqueCount="149">
  <si>
    <t>№</t>
    <phoneticPr fontId="1"/>
  </si>
  <si>
    <t>　</t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</si>
  <si>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</si>
  <si>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</si>
  <si>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名前</t>
    <rPh sb="0" eb="2">
      <t>ナマエ</t>
    </rPh>
    <phoneticPr fontId="1"/>
  </si>
  <si>
    <t>①</t>
    <phoneticPr fontId="1"/>
  </si>
  <si>
    <t>の倍数を小さい方から３つ書きましょう。</t>
    <rPh sb="1" eb="3">
      <t>バイスウ</t>
    </rPh>
    <rPh sb="4" eb="5">
      <t>チイ</t>
    </rPh>
    <rPh sb="7" eb="8">
      <t>ホウ</t>
    </rPh>
    <rPh sb="12" eb="13">
      <t>カ</t>
    </rPh>
    <phoneticPr fontId="1"/>
  </si>
  <si>
    <t>②</t>
    <phoneticPr fontId="1"/>
  </si>
  <si>
    <t>③</t>
    <phoneticPr fontId="1"/>
  </si>
  <si>
    <t>④次の数のうち</t>
    <rPh sb="1" eb="2">
      <t>ツギ</t>
    </rPh>
    <rPh sb="3" eb="4">
      <t>カズ</t>
    </rPh>
    <phoneticPr fontId="1"/>
  </si>
  <si>
    <t>の倍数を○で囲みましょう。</t>
    <rPh sb="1" eb="3">
      <t>バイスウ</t>
    </rPh>
    <rPh sb="6" eb="7">
      <t>カコ</t>
    </rPh>
    <phoneticPr fontId="1"/>
  </si>
  <si>
    <t>　</t>
    <phoneticPr fontId="1"/>
  </si>
  <si>
    <t>，</t>
    <phoneticPr fontId="1"/>
  </si>
  <si>
    <t>⑤次の数のうち</t>
    <rPh sb="1" eb="2">
      <t>ツギ</t>
    </rPh>
    <rPh sb="3" eb="4">
      <t>カズ</t>
    </rPh>
    <phoneticPr fontId="1"/>
  </si>
  <si>
    <t>⑥次の数のうち</t>
    <rPh sb="1" eb="2">
      <t>ツギ</t>
    </rPh>
    <rPh sb="3" eb="4">
      <t>カズ</t>
    </rPh>
    <phoneticPr fontId="1"/>
  </si>
  <si>
    <t>⑦</t>
    <phoneticPr fontId="1"/>
  </si>
  <si>
    <t>次の数直線で，</t>
    <phoneticPr fontId="1"/>
  </si>
  <si>
    <t>⑧</t>
    <phoneticPr fontId="1"/>
  </si>
  <si>
    <t>⑨</t>
    <phoneticPr fontId="1"/>
  </si>
  <si>
    <t>⑩</t>
    <phoneticPr fontId="1"/>
  </si>
  <si>
    <t>答え</t>
    <rPh sb="0" eb="1">
      <t>コタ</t>
    </rPh>
    <phoneticPr fontId="1"/>
  </si>
  <si>
    <t>①</t>
    <phoneticPr fontId="1"/>
  </si>
  <si>
    <t>,</t>
    <phoneticPr fontId="1"/>
  </si>
  <si>
    <t>№</t>
    <phoneticPr fontId="1"/>
  </si>
  <si>
    <t>◎次の数の公倍数を，小さい順に３つ書きましょう。</t>
    <rPh sb="1" eb="2">
      <t>ツギ</t>
    </rPh>
    <rPh sb="3" eb="4">
      <t>カズ</t>
    </rPh>
    <rPh sb="5" eb="8">
      <t>コウバイスウ</t>
    </rPh>
    <rPh sb="10" eb="11">
      <t>チイ</t>
    </rPh>
    <rPh sb="13" eb="14">
      <t>ジュン</t>
    </rPh>
    <rPh sb="17" eb="18">
      <t>カ</t>
    </rPh>
    <phoneticPr fontId="1"/>
  </si>
  <si>
    <t>①</t>
    <phoneticPr fontId="1"/>
  </si>
  <si>
    <t>，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</si>
  <si>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</si>
  <si>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</si>
  <si>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</si>
  <si>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</si>
  <si>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</si>
  <si>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</si>
  <si>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</si>
  <si>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</si>
  <si>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</si>
  <si>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　</t>
    <phoneticPr fontId="1"/>
  </si>
  <si>
    <t>,</t>
    <phoneticPr fontId="1"/>
  </si>
  <si>
    <t>の倍数</t>
    <rPh sb="1" eb="3">
      <t>バイスウ</t>
    </rPh>
    <phoneticPr fontId="1"/>
  </si>
  <si>
    <t>（</t>
    <phoneticPr fontId="1"/>
  </si>
  <si>
    <t>）</t>
    <phoneticPr fontId="1"/>
  </si>
  <si>
    <t>の公倍数</t>
    <rPh sb="1" eb="4">
      <t>コウバイスウ</t>
    </rPh>
    <phoneticPr fontId="1"/>
  </si>
  <si>
    <t>）</t>
    <phoneticPr fontId="1"/>
  </si>
  <si>
    <t>と</t>
    <phoneticPr fontId="1"/>
  </si>
  <si>
    <t>の最小公倍数</t>
    <rPh sb="1" eb="3">
      <t>サイショウ</t>
    </rPh>
    <rPh sb="3" eb="6">
      <t>コウバイスウ</t>
    </rPh>
    <phoneticPr fontId="1"/>
  </si>
  <si>
    <t>の中から，</t>
    <rPh sb="1" eb="2">
      <t>ナカ</t>
    </rPh>
    <phoneticPr fontId="1"/>
  </si>
  <si>
    <t xml:space="preserve"> </t>
    <phoneticPr fontId="1"/>
  </si>
  <si>
    <t>回</t>
    <rPh sb="0" eb="1">
      <t>カイ</t>
    </rPh>
    <phoneticPr fontId="1"/>
  </si>
  <si>
    <t>縦</t>
    <rPh sb="0" eb="1">
      <t>タテ</t>
    </rPh>
    <phoneticPr fontId="1"/>
  </si>
  <si>
    <t>横</t>
    <rPh sb="0" eb="1">
      <t>ヨコ</t>
    </rPh>
    <phoneticPr fontId="1"/>
  </si>
  <si>
    <t>枚</t>
    <rPh sb="0" eb="1">
      <t>マイ</t>
    </rPh>
    <phoneticPr fontId="1"/>
  </si>
  <si>
    <t>②</t>
    <phoneticPr fontId="1"/>
  </si>
  <si>
    <t xml:space="preserve"> </t>
    <phoneticPr fontId="1"/>
  </si>
  <si>
    <t>№</t>
    <phoneticPr fontId="1"/>
  </si>
  <si>
    <t>公倍数①</t>
    <rPh sb="0" eb="1">
      <t>コウ</t>
    </rPh>
    <rPh sb="1" eb="3">
      <t>バイスウ</t>
    </rPh>
    <phoneticPr fontId="1"/>
  </si>
  <si>
    <t>公倍数②</t>
    <rPh sb="0" eb="3">
      <t>コウバイスウ</t>
    </rPh>
    <phoneticPr fontId="1"/>
  </si>
  <si>
    <t>１から１６までの整数の中で，次の数をぜんぶ書きましょう。</t>
    <rPh sb="8" eb="10">
      <t>セイスウ</t>
    </rPh>
    <rPh sb="11" eb="12">
      <t>ナカ</t>
    </rPh>
    <rPh sb="14" eb="15">
      <t>ツギ</t>
    </rPh>
    <rPh sb="16" eb="17">
      <t>カズ</t>
    </rPh>
    <rPh sb="21" eb="22">
      <t>カ</t>
    </rPh>
    <phoneticPr fontId="1"/>
  </si>
  <si>
    <t>　</t>
    <phoneticPr fontId="1"/>
  </si>
  <si>
    <t>①</t>
    <phoneticPr fontId="1"/>
  </si>
  <si>
    <t>（</t>
    <phoneticPr fontId="1"/>
  </si>
  <si>
    <t>）</t>
    <phoneticPr fontId="1"/>
  </si>
  <si>
    <t>②</t>
    <phoneticPr fontId="1"/>
  </si>
  <si>
    <t>③</t>
    <phoneticPr fontId="1"/>
  </si>
  <si>
    <t>④</t>
    <phoneticPr fontId="1"/>
  </si>
  <si>
    <t>下の表のように，大だいこは合図の</t>
    <rPh sb="0" eb="1">
      <t>シタ</t>
    </rPh>
    <rPh sb="2" eb="3">
      <t>ヒョウ</t>
    </rPh>
    <rPh sb="8" eb="9">
      <t>オオ</t>
    </rPh>
    <rPh sb="13" eb="15">
      <t>アイズ</t>
    </rPh>
    <phoneticPr fontId="1"/>
  </si>
  <si>
    <t>つめごとに，シンバルは</t>
    <phoneticPr fontId="1"/>
  </si>
  <si>
    <t>つめごとに鳴らします。</t>
    <rPh sb="5" eb="6">
      <t>ナ</t>
    </rPh>
    <phoneticPr fontId="1"/>
  </si>
  <si>
    <t>大だいこ</t>
    <rPh sb="0" eb="1">
      <t>オオ</t>
    </rPh>
    <phoneticPr fontId="1"/>
  </si>
  <si>
    <t>シンバル</t>
    <phoneticPr fontId="1"/>
  </si>
  <si>
    <t>合図</t>
    <rPh sb="0" eb="2">
      <t>アイズ</t>
    </rPh>
    <phoneticPr fontId="1"/>
  </si>
  <si>
    <t>×</t>
    <phoneticPr fontId="1"/>
  </si>
  <si>
    <t>（○＝鳴らす　×＝休み）</t>
    <rPh sb="3" eb="4">
      <t>ナ</t>
    </rPh>
    <rPh sb="9" eb="10">
      <t>ヤス</t>
    </rPh>
    <phoneticPr fontId="1"/>
  </si>
  <si>
    <t>大だいこを鳴らすのは，合図がどんな数の倍数のときですか。</t>
    <rPh sb="0" eb="1">
      <t>オオ</t>
    </rPh>
    <rPh sb="5" eb="6">
      <t>ナ</t>
    </rPh>
    <rPh sb="11" eb="13">
      <t>アイズ</t>
    </rPh>
    <rPh sb="17" eb="18">
      <t>カズ</t>
    </rPh>
    <rPh sb="19" eb="21">
      <t>バイスウ</t>
    </rPh>
    <phoneticPr fontId="1"/>
  </si>
  <si>
    <t>最初に大だいことシンバルが同時になるのは，合図がいくつのとき</t>
    <rPh sb="0" eb="2">
      <t>サイショ</t>
    </rPh>
    <rPh sb="3" eb="4">
      <t>オオ</t>
    </rPh>
    <rPh sb="13" eb="15">
      <t>ドウジ</t>
    </rPh>
    <rPh sb="21" eb="23">
      <t>アイズ</t>
    </rPh>
    <phoneticPr fontId="1"/>
  </si>
  <si>
    <t>ですか。</t>
    <phoneticPr fontId="1"/>
  </si>
  <si>
    <t>の倍数を全部選んで書きましょう。</t>
    <rPh sb="1" eb="3">
      <t>バイスウ</t>
    </rPh>
    <rPh sb="4" eb="6">
      <t>ゼンブ</t>
    </rPh>
    <rPh sb="6" eb="7">
      <t>エラ</t>
    </rPh>
    <rPh sb="9" eb="10">
      <t>カ</t>
    </rPh>
    <phoneticPr fontId="1"/>
  </si>
  <si>
    <t>◆</t>
    <phoneticPr fontId="1"/>
  </si>
  <si>
    <t>（</t>
    <phoneticPr fontId="1"/>
  </si>
  <si>
    <t>，</t>
    <phoneticPr fontId="1"/>
  </si>
  <si>
    <t>，</t>
    <phoneticPr fontId="1"/>
  </si>
  <si>
    <t>　</t>
    <phoneticPr fontId="1"/>
  </si>
  <si>
    <t>(</t>
    <phoneticPr fontId="1"/>
  </si>
  <si>
    <t xml:space="preserve"> </t>
    <phoneticPr fontId="1"/>
  </si>
  <si>
    <t>公倍数③</t>
    <rPh sb="0" eb="3">
      <t>コウバイスウ</t>
    </rPh>
    <phoneticPr fontId="1"/>
  </si>
  <si>
    <t>cm，</t>
    <phoneticPr fontId="1"/>
  </si>
  <si>
    <t>cmの長方形のカードを同じ向きに並べて</t>
    <phoneticPr fontId="1"/>
  </si>
  <si>
    <t>何cmですか。</t>
    <rPh sb="0" eb="1">
      <t>ナニ</t>
    </rPh>
    <phoneticPr fontId="1"/>
  </si>
  <si>
    <t>【考え方】</t>
    <rPh sb="1" eb="2">
      <t>カンガ</t>
    </rPh>
    <rPh sb="3" eb="4">
      <t>カタ</t>
    </rPh>
    <phoneticPr fontId="1"/>
  </si>
  <si>
    <t>正方形を作ります。できるだけ小さい正方形を作ると，その１辺は</t>
    <rPh sb="0" eb="3">
      <t>セイホウケイ</t>
    </rPh>
    <rPh sb="4" eb="5">
      <t>ツク</t>
    </rPh>
    <rPh sb="14" eb="15">
      <t>チイ</t>
    </rPh>
    <rPh sb="17" eb="20">
      <t>セイホウケイ</t>
    </rPh>
    <rPh sb="21" eb="22">
      <t>ツク</t>
    </rPh>
    <rPh sb="28" eb="29">
      <t>ヘン</t>
    </rPh>
    <phoneticPr fontId="1"/>
  </si>
  <si>
    <t>正方形を作ります。できるだけ小さい正方形を作るには，長方形の</t>
    <rPh sb="0" eb="3">
      <t>セイホウケイ</t>
    </rPh>
    <rPh sb="4" eb="5">
      <t>ツク</t>
    </rPh>
    <rPh sb="14" eb="15">
      <t>チイ</t>
    </rPh>
    <rPh sb="17" eb="20">
      <t>セイホウケイ</t>
    </rPh>
    <rPh sb="21" eb="22">
      <t>ツク</t>
    </rPh>
    <rPh sb="26" eb="29">
      <t>チョウホウケイ</t>
    </rPh>
    <phoneticPr fontId="1"/>
  </si>
  <si>
    <t>カードが何枚いりますか。</t>
    <rPh sb="4" eb="6">
      <t>ナンマイ</t>
    </rPh>
    <phoneticPr fontId="1"/>
  </si>
  <si>
    <t>Ａ駅では，電車が</t>
    <rPh sb="1" eb="2">
      <t>エキ</t>
    </rPh>
    <rPh sb="5" eb="7">
      <t>デンシャ</t>
    </rPh>
    <phoneticPr fontId="1"/>
  </si>
  <si>
    <t>分ごとに，バスが</t>
    <rPh sb="0" eb="1">
      <t>フン</t>
    </rPh>
    <phoneticPr fontId="1"/>
  </si>
  <si>
    <t>分ごとに発車していま</t>
    <rPh sb="0" eb="1">
      <t>フン</t>
    </rPh>
    <rPh sb="4" eb="6">
      <t>ハッシャ</t>
    </rPh>
    <phoneticPr fontId="1"/>
  </si>
  <si>
    <t>す。</t>
    <phoneticPr fontId="1"/>
  </si>
  <si>
    <t>午前６時に電車とバスが同時に発車しました。</t>
    <rPh sb="0" eb="2">
      <t>ゴゼン</t>
    </rPh>
    <rPh sb="3" eb="4">
      <t>ジ</t>
    </rPh>
    <rPh sb="5" eb="7">
      <t>デンシャ</t>
    </rPh>
    <rPh sb="11" eb="13">
      <t>ドウジ</t>
    </rPh>
    <rPh sb="14" eb="16">
      <t>ハッシャ</t>
    </rPh>
    <phoneticPr fontId="1"/>
  </si>
  <si>
    <t>午前７時ちょ</t>
    <rPh sb="0" eb="2">
      <t>ゴゼン</t>
    </rPh>
    <rPh sb="3" eb="4">
      <t>ジ</t>
    </rPh>
    <phoneticPr fontId="1"/>
  </si>
  <si>
    <t>と</t>
    <phoneticPr fontId="1"/>
  </si>
  <si>
    <t>と</t>
    <phoneticPr fontId="1"/>
  </si>
  <si>
    <t>の最小公倍数を求めればよい。</t>
    <rPh sb="1" eb="3">
      <t>サイショウ</t>
    </rPh>
    <rPh sb="3" eb="6">
      <t>コウバイスウ</t>
    </rPh>
    <rPh sb="7" eb="8">
      <t>モト</t>
    </rPh>
    <phoneticPr fontId="1"/>
  </si>
  <si>
    <t>ｃｍ</t>
    <phoneticPr fontId="1"/>
  </si>
  <si>
    <t>ｃｍ</t>
    <phoneticPr fontId="1"/>
  </si>
  <si>
    <t>の最小公倍数を求めて正方形の１辺を決める。</t>
    <rPh sb="1" eb="3">
      <t>サイショウ</t>
    </rPh>
    <rPh sb="3" eb="6">
      <t>コウバイスウ</t>
    </rPh>
    <rPh sb="7" eb="8">
      <t>モト</t>
    </rPh>
    <rPh sb="10" eb="13">
      <t>セイホウケイ</t>
    </rPh>
    <rPh sb="15" eb="16">
      <t>ヘン</t>
    </rPh>
    <rPh sb="17" eb="18">
      <t>キ</t>
    </rPh>
    <phoneticPr fontId="1"/>
  </si>
  <si>
    <t>はじめに，</t>
    <phoneticPr fontId="1"/>
  </si>
  <si>
    <t>次に，長方形の枚数を求める。</t>
    <rPh sb="0" eb="1">
      <t>ツギ</t>
    </rPh>
    <rPh sb="3" eb="6">
      <t>チョウホウケイ</t>
    </rPh>
    <rPh sb="7" eb="9">
      <t>マイスウ</t>
    </rPh>
    <rPh sb="10" eb="11">
      <t>モト</t>
    </rPh>
    <phoneticPr fontId="1"/>
  </si>
  <si>
    <t>（</t>
    <phoneticPr fontId="1"/>
  </si>
  <si>
    <t>）</t>
    <phoneticPr fontId="1"/>
  </si>
  <si>
    <t>×</t>
    <phoneticPr fontId="1"/>
  </si>
  <si>
    <t>＝</t>
    <phoneticPr fontId="1"/>
  </si>
  <si>
    <t>÷</t>
    <phoneticPr fontId="1"/>
  </si>
  <si>
    <t>はじめに</t>
    <phoneticPr fontId="1"/>
  </si>
  <si>
    <t>の最小公倍数を求める。</t>
    <rPh sb="1" eb="3">
      <t>サイショウ</t>
    </rPh>
    <rPh sb="3" eb="6">
      <t>コウバイスウ</t>
    </rPh>
    <rPh sb="7" eb="8">
      <t>モト</t>
    </rPh>
    <phoneticPr fontId="1"/>
  </si>
  <si>
    <t>あまり</t>
    <phoneticPr fontId="1"/>
  </si>
  <si>
    <t>うどまでに，あと何回同時に発車しますか。</t>
    <rPh sb="8" eb="10">
      <t>ナンカイ</t>
    </rPh>
    <rPh sb="10" eb="12">
      <t>ドウジ</t>
    </rPh>
    <rPh sb="13" eb="15">
      <t>ハッシャ</t>
    </rPh>
    <phoneticPr fontId="1"/>
  </si>
  <si>
    <t>午前10時に電車とバスが同時に発車しました。</t>
    <rPh sb="0" eb="2">
      <t>ゴゼン</t>
    </rPh>
    <rPh sb="4" eb="5">
      <t>ジ</t>
    </rPh>
    <rPh sb="6" eb="8">
      <t>デンシャ</t>
    </rPh>
    <rPh sb="12" eb="14">
      <t>ドウジ</t>
    </rPh>
    <rPh sb="15" eb="17">
      <t>ハッシャ</t>
    </rPh>
    <phoneticPr fontId="1"/>
  </si>
  <si>
    <t>正午までに</t>
    <rPh sb="0" eb="2">
      <t>ショウゴ</t>
    </rPh>
    <phoneticPr fontId="1"/>
  </si>
  <si>
    <t>あと何回同時に発車しますか。</t>
    <rPh sb="2" eb="4">
      <t>ナンカイ</t>
    </rPh>
    <rPh sb="4" eb="6">
      <t>ドウジ</t>
    </rPh>
    <rPh sb="7" eb="9">
      <t>ハッシャ</t>
    </rPh>
    <phoneticPr fontId="1"/>
  </si>
  <si>
    <t>正午も回数に入れます。</t>
    <rPh sb="0" eb="2">
      <t>ショウゴ</t>
    </rPh>
    <rPh sb="3" eb="5">
      <t>カイスウ</t>
    </rPh>
    <rPh sb="6" eb="7">
      <t>イ</t>
    </rPh>
    <phoneticPr fontId="1"/>
  </si>
  <si>
    <t>分ごとに同時発車</t>
    <rPh sb="0" eb="1">
      <t>フン</t>
    </rPh>
    <rPh sb="4" eb="6">
      <t>ドウジ</t>
    </rPh>
    <rPh sb="6" eb="8">
      <t>ハッシャ</t>
    </rPh>
    <phoneticPr fontId="1"/>
  </si>
  <si>
    <t>２時間は120分だから</t>
    <rPh sb="1" eb="3">
      <t>ジカン</t>
    </rPh>
    <rPh sb="7" eb="8">
      <t>フン</t>
    </rPh>
    <phoneticPr fontId="1"/>
  </si>
  <si>
    <t>１時間は60分だから</t>
    <rPh sb="1" eb="3">
      <t>ジカン</t>
    </rPh>
    <rPh sb="6" eb="7">
      <t>フン</t>
    </rPh>
    <phoneticPr fontId="1"/>
  </si>
  <si>
    <t>次の整数を，偶数と奇数に分けましょう。</t>
  </si>
  <si>
    <t>偶数</t>
    <rPh sb="0" eb="2">
      <t>グウスウ</t>
    </rPh>
    <phoneticPr fontId="1"/>
  </si>
  <si>
    <t>奇数</t>
    <rPh sb="0" eb="2">
      <t>キスウ</t>
    </rPh>
    <phoneticPr fontId="1"/>
  </si>
  <si>
    <t>次の数は，偶数ですか，奇数ですか。</t>
  </si>
  <si>
    <t>□にあてはまる数を書きましょう。</t>
  </si>
  <si>
    <t>（　　　　）には，偶数か，奇数か書きましょう。</t>
    <rPh sb="9" eb="11">
      <t>グウスウ</t>
    </rPh>
    <rPh sb="13" eb="15">
      <t>キスウ</t>
    </rPh>
    <rPh sb="16" eb="17">
      <t>カ</t>
    </rPh>
    <phoneticPr fontId="1"/>
  </si>
  <si>
    <t>＝</t>
    <phoneticPr fontId="1"/>
  </si>
  <si>
    <t>×</t>
    <phoneticPr fontId="1"/>
  </si>
  <si>
    <t>（　　　　　）</t>
    <phoneticPr fontId="1"/>
  </si>
  <si>
    <t>⑥</t>
    <phoneticPr fontId="1"/>
  </si>
  <si>
    <t>＋</t>
    <phoneticPr fontId="1"/>
  </si>
  <si>
    <t>　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</si>
  <si>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</si>
  <si>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</si>
  <si>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</si>
  <si>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</si>
  <si>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，</t>
    <phoneticPr fontId="1"/>
  </si>
  <si>
    <t>①</t>
    <phoneticPr fontId="1"/>
  </si>
  <si>
    <t>（</t>
    <phoneticPr fontId="1"/>
  </si>
  <si>
    <t>）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</si>
  <si>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</si>
  <si>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</si>
  <si>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</si>
  <si>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</si>
  <si>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（偶数　　　）</t>
    <rPh sb="1" eb="3">
      <t>グウスウ</t>
    </rPh>
    <phoneticPr fontId="1"/>
  </si>
  <si>
    <t>（奇数　　　）</t>
    <rPh sb="1" eb="3">
      <t>キスウ</t>
    </rPh>
    <phoneticPr fontId="1"/>
  </si>
  <si>
    <t>偶数と奇数</t>
    <rPh sb="0" eb="2">
      <t>グウスウ</t>
    </rPh>
    <rPh sb="3" eb="5">
      <t>キスウ</t>
    </rPh>
    <phoneticPr fontId="1"/>
  </si>
  <si>
    <t>倍数</t>
    <rPh sb="0" eb="2">
      <t>バイスウ</t>
    </rPh>
    <phoneticPr fontId="1"/>
  </si>
</sst>
</file>

<file path=xl/styles.xml><?xml version="1.0" encoding="utf-8"?>
<styleSheet xmlns="http://schemas.openxmlformats.org/spreadsheetml/2006/main">
  <fonts count="1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20"/>
      <color indexed="10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6"/>
      <name val="ＭＳ 明朝"/>
      <family val="1"/>
      <charset val="128"/>
    </font>
    <font>
      <sz val="28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0" fillId="0" borderId="2" xfId="0" quotePrefix="1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quotePrefix="1" applyBorder="1">
      <alignment vertical="center"/>
    </xf>
    <xf numFmtId="0" fontId="0" fillId="0" borderId="4" xfId="0" applyBorder="1">
      <alignment vertical="center"/>
    </xf>
    <xf numFmtId="0" fontId="0" fillId="0" borderId="0" xfId="0" quotePrefix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shrinkToFit="1"/>
    </xf>
    <xf numFmtId="0" fontId="5" fillId="0" borderId="0" xfId="0" quotePrefix="1" applyFont="1">
      <alignment vertical="center"/>
    </xf>
    <xf numFmtId="0" fontId="8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5" fillId="0" borderId="5" xfId="0" applyFont="1" applyBorder="1">
      <alignment vertical="center"/>
    </xf>
    <xf numFmtId="0" fontId="0" fillId="0" borderId="6" xfId="0" applyBorder="1">
      <alignment vertical="center"/>
    </xf>
    <xf numFmtId="0" fontId="8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9" xfId="0" applyFont="1" applyBorder="1">
      <alignment vertical="center"/>
    </xf>
    <xf numFmtId="0" fontId="0" fillId="0" borderId="11" xfId="0" applyBorder="1">
      <alignment vertical="center"/>
    </xf>
    <xf numFmtId="0" fontId="9" fillId="0" borderId="0" xfId="0" applyFont="1" applyBorder="1" applyAlignment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 applyAlignment="1">
      <alignment vertical="center"/>
    </xf>
    <xf numFmtId="0" fontId="0" fillId="0" borderId="6" xfId="0" quotePrefix="1" applyBorder="1">
      <alignment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0" fillId="0" borderId="0" xfId="1" applyFont="1">
      <alignment vertical="center"/>
    </xf>
    <xf numFmtId="0" fontId="10" fillId="0" borderId="0" xfId="1">
      <alignment vertical="center"/>
    </xf>
    <xf numFmtId="0" fontId="2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10" fillId="0" borderId="0" xfId="0" quotePrefix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0" xfId="0" quotePrefix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0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5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</cellXfs>
  <cellStyles count="2">
    <cellStyle name="標準" xfId="0" builtinId="0"/>
    <cellStyle name="標準_ワークシート書式" xfId="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7"/>
  </sheetPr>
  <dimension ref="A1:CC66"/>
  <sheetViews>
    <sheetView tabSelected="1" topLeftCell="A22" workbookViewId="0">
      <selection activeCell="T31" sqref="T31"/>
    </sheetView>
  </sheetViews>
  <sheetFormatPr defaultRowHeight="24.95" customHeight="1"/>
  <cols>
    <col min="1" max="39" width="1.69921875" customWidth="1"/>
    <col min="40" max="81" width="8.796875" style="42" customWidth="1"/>
  </cols>
  <sheetData>
    <row r="1" spans="1:39" ht="24.95" customHeight="1">
      <c r="C1" s="1" t="s">
        <v>147</v>
      </c>
      <c r="AF1" s="2" t="s">
        <v>0</v>
      </c>
      <c r="AG1" s="2"/>
      <c r="AH1" s="2"/>
      <c r="AI1" s="64">
        <v>1</v>
      </c>
      <c r="AJ1" s="64"/>
    </row>
    <row r="2" spans="1:39" ht="24.95" customHeight="1">
      <c r="F2" s="58">
        <v>5</v>
      </c>
      <c r="G2" s="58"/>
      <c r="H2" s="65" t="s">
        <v>2</v>
      </c>
      <c r="I2" s="65"/>
      <c r="J2" s="47" t="s">
        <v>1</v>
      </c>
      <c r="K2" s="48"/>
      <c r="L2" s="47" t="s">
        <v>3</v>
      </c>
      <c r="N2" s="3" t="s">
        <v>4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9" ht="24.95" customHeight="1">
      <c r="N3" s="4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9" ht="24.95" customHeight="1">
      <c r="A4" s="59">
        <v>1</v>
      </c>
      <c r="B4" s="60"/>
      <c r="C4" t="s">
        <v>121</v>
      </c>
    </row>
    <row r="5" spans="1:39" ht="24.95" customHeight="1"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</row>
    <row r="6" spans="1:39" ht="37.5" customHeight="1">
      <c r="A6" t="s">
        <v>1</v>
      </c>
      <c r="C6" s="61">
        <v>0</v>
      </c>
      <c r="D6" s="61"/>
      <c r="E6" s="61"/>
      <c r="F6" s="49" t="s">
        <v>12</v>
      </c>
      <c r="G6" s="61">
        <f ca="1">INT(RAND()*(5-3)+3)*2+1</f>
        <v>7</v>
      </c>
      <c r="H6" s="61"/>
      <c r="I6" s="61"/>
      <c r="J6" s="49" t="s">
        <v>12</v>
      </c>
      <c r="K6" s="61">
        <f ca="1">INT(RAND()*(10-5)+5)*2+1</f>
        <v>19</v>
      </c>
      <c r="L6" s="61"/>
      <c r="M6" s="61"/>
      <c r="N6" s="26" t="s">
        <v>12</v>
      </c>
      <c r="O6" s="62">
        <f ca="1">INT(RAND()*(40-30)+30)*2</f>
        <v>70</v>
      </c>
      <c r="P6" s="62"/>
      <c r="Q6" s="62"/>
      <c r="R6" s="26" t="s">
        <v>12</v>
      </c>
      <c r="S6" s="62">
        <f ca="1">INT(RAND()*(60-50)+50)*2</f>
        <v>110</v>
      </c>
      <c r="T6" s="62"/>
      <c r="U6" s="62"/>
      <c r="V6" s="62"/>
      <c r="W6" s="50"/>
      <c r="X6" s="50"/>
      <c r="Y6" s="50"/>
      <c r="Z6" s="50"/>
      <c r="AA6" s="50"/>
      <c r="AB6" s="50"/>
      <c r="AC6" s="51"/>
      <c r="AD6" s="51"/>
      <c r="AE6" s="51"/>
      <c r="AF6" s="51"/>
      <c r="AG6" s="51"/>
      <c r="AH6" s="51"/>
      <c r="AI6" s="51"/>
      <c r="AJ6" s="51"/>
      <c r="AK6" s="51"/>
      <c r="AL6" s="29"/>
      <c r="AM6" s="29"/>
    </row>
    <row r="7" spans="1:39" ht="15" customHeight="1"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</row>
    <row r="8" spans="1:39" ht="24.95" customHeight="1">
      <c r="A8" t="s">
        <v>5</v>
      </c>
      <c r="C8" s="66" t="s">
        <v>122</v>
      </c>
      <c r="D8" s="66"/>
      <c r="E8" s="66"/>
      <c r="F8" s="66"/>
      <c r="G8" s="67" t="s">
        <v>39</v>
      </c>
      <c r="H8" s="67"/>
      <c r="I8" s="63">
        <v>0</v>
      </c>
      <c r="J8" s="63"/>
      <c r="K8" s="63"/>
      <c r="L8" s="52" t="s">
        <v>12</v>
      </c>
      <c r="M8" s="63">
        <f ca="1">O6</f>
        <v>70</v>
      </c>
      <c r="N8" s="63"/>
      <c r="O8" s="63"/>
      <c r="P8" s="52" t="s">
        <v>12</v>
      </c>
      <c r="Q8" s="63">
        <f ca="1">S6</f>
        <v>110</v>
      </c>
      <c r="R8" s="63"/>
      <c r="S8" s="63"/>
      <c r="T8" s="52" t="s">
        <v>12</v>
      </c>
      <c r="U8" s="63"/>
      <c r="V8" s="63"/>
      <c r="W8" s="63"/>
      <c r="X8" s="52" t="s">
        <v>12</v>
      </c>
      <c r="Y8" s="63"/>
      <c r="Z8" s="63"/>
      <c r="AA8" s="63"/>
      <c r="AB8" s="50" t="s">
        <v>40</v>
      </c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</row>
    <row r="9" spans="1:39" ht="24.95" customHeight="1">
      <c r="C9" s="50"/>
      <c r="D9" s="50"/>
      <c r="E9" s="50"/>
      <c r="F9" s="50"/>
      <c r="G9" s="50"/>
      <c r="H9" s="50"/>
      <c r="I9" s="52"/>
      <c r="J9" s="52"/>
      <c r="K9" s="52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52"/>
      <c r="X9" s="52"/>
      <c r="Y9" s="52"/>
      <c r="Z9" s="52"/>
      <c r="AA9" s="52"/>
      <c r="AB9" s="50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</row>
    <row r="10" spans="1:39" ht="24.95" customHeight="1">
      <c r="A10" t="s">
        <v>7</v>
      </c>
      <c r="C10" s="66" t="s">
        <v>123</v>
      </c>
      <c r="D10" s="66"/>
      <c r="E10" s="66"/>
      <c r="F10" s="66"/>
      <c r="G10" s="67" t="s">
        <v>39</v>
      </c>
      <c r="H10" s="67"/>
      <c r="I10" s="63">
        <f ca="1">G6</f>
        <v>7</v>
      </c>
      <c r="J10" s="63"/>
      <c r="K10" s="63"/>
      <c r="L10" s="52" t="s">
        <v>12</v>
      </c>
      <c r="M10" s="63">
        <f ca="1">K6</f>
        <v>19</v>
      </c>
      <c r="N10" s="63"/>
      <c r="O10" s="63"/>
      <c r="P10" s="52" t="s">
        <v>12</v>
      </c>
      <c r="Q10" s="63"/>
      <c r="R10" s="63"/>
      <c r="S10" s="63"/>
      <c r="T10" s="52" t="s">
        <v>12</v>
      </c>
      <c r="U10" s="63"/>
      <c r="V10" s="63"/>
      <c r="W10" s="63"/>
      <c r="X10" s="52" t="s">
        <v>12</v>
      </c>
      <c r="Y10" s="63"/>
      <c r="Z10" s="63"/>
      <c r="AA10" s="63"/>
      <c r="AB10" s="50" t="s">
        <v>40</v>
      </c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</row>
    <row r="11" spans="1:39" ht="24.95" customHeight="1">
      <c r="A11" t="s">
        <v>1</v>
      </c>
      <c r="C11" s="50"/>
      <c r="D11" s="50"/>
      <c r="E11" s="50"/>
      <c r="F11" s="50"/>
      <c r="G11" s="50"/>
      <c r="H11" s="50"/>
      <c r="I11" s="50"/>
      <c r="J11" s="53"/>
      <c r="K11" s="53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0"/>
      <c r="X11" s="50"/>
      <c r="Y11" s="50"/>
      <c r="Z11" s="50"/>
      <c r="AA11" s="50"/>
      <c r="AB11" s="50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</row>
    <row r="12" spans="1:39" ht="24.95" customHeight="1">
      <c r="A12" s="59">
        <v>2</v>
      </c>
      <c r="B12" s="60"/>
      <c r="C12" t="s">
        <v>124</v>
      </c>
    </row>
    <row r="13" spans="1:39" ht="15" customHeight="1"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</row>
    <row r="14" spans="1:39" ht="37.5" customHeight="1">
      <c r="A14" t="s">
        <v>8</v>
      </c>
      <c r="C14" s="61">
        <f ca="1">INT(RAND()*(1111115-311111)+311111)*2+1</f>
        <v>1184215</v>
      </c>
      <c r="D14" s="61"/>
      <c r="E14" s="61"/>
      <c r="F14" s="61"/>
      <c r="G14" s="61"/>
      <c r="H14" s="61"/>
      <c r="I14" s="61"/>
      <c r="J14" s="61"/>
      <c r="K14" s="61"/>
      <c r="L14" s="25" t="s">
        <v>39</v>
      </c>
      <c r="M14" s="25"/>
      <c r="N14" s="25"/>
      <c r="O14" s="25"/>
      <c r="P14" s="25"/>
      <c r="Q14" s="25"/>
      <c r="R14" s="25"/>
      <c r="S14" s="25" t="s">
        <v>40</v>
      </c>
      <c r="T14" s="25"/>
      <c r="U14" s="67" t="s">
        <v>29</v>
      </c>
      <c r="V14" s="67"/>
      <c r="W14" s="61">
        <f ca="1">INT(RAND()*(11111115-3111111)+3111111)*2</f>
        <v>19214824</v>
      </c>
      <c r="X14" s="61"/>
      <c r="Y14" s="61"/>
      <c r="Z14" s="61"/>
      <c r="AA14" s="61"/>
      <c r="AB14" s="61"/>
      <c r="AC14" s="61"/>
      <c r="AD14" s="61"/>
      <c r="AE14" s="61"/>
      <c r="AF14" s="25" t="s">
        <v>39</v>
      </c>
      <c r="AG14" s="25"/>
      <c r="AH14" s="25"/>
      <c r="AI14" s="25"/>
      <c r="AJ14" s="25"/>
      <c r="AK14" s="25"/>
      <c r="AL14" s="25"/>
      <c r="AM14" s="25" t="s">
        <v>40</v>
      </c>
    </row>
    <row r="15" spans="1:39" ht="24.95" customHeight="1">
      <c r="C15" s="50"/>
      <c r="D15" s="50"/>
      <c r="E15" s="50"/>
      <c r="F15" s="50"/>
      <c r="G15" s="50"/>
      <c r="H15" s="50"/>
      <c r="I15" s="50"/>
      <c r="J15" s="50"/>
      <c r="K15" s="50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0"/>
      <c r="X15" s="50"/>
      <c r="Y15" s="50"/>
      <c r="Z15" s="50"/>
      <c r="AA15" s="50"/>
      <c r="AB15" s="50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</row>
    <row r="16" spans="1:39" ht="24.75" customHeight="1">
      <c r="A16" s="59">
        <v>3</v>
      </c>
      <c r="B16" s="60"/>
      <c r="C16" s="69" t="s">
        <v>125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</row>
    <row r="17" spans="1:39" ht="24.75" customHeight="1">
      <c r="A17" s="32"/>
      <c r="B17" s="32"/>
      <c r="C17" s="66" t="s">
        <v>126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</row>
    <row r="18" spans="1:39" ht="24.75" customHeight="1"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</row>
    <row r="19" spans="1:39" ht="37.5" customHeight="1">
      <c r="A19" t="s">
        <v>30</v>
      </c>
      <c r="C19" s="61">
        <f ca="1">INT(RAND()*(5-3)+3)*2</f>
        <v>6</v>
      </c>
      <c r="D19" s="61"/>
      <c r="E19" s="61"/>
      <c r="F19" s="61"/>
      <c r="G19" s="76" t="s">
        <v>127</v>
      </c>
      <c r="H19" s="76"/>
      <c r="I19" s="61">
        <v>2</v>
      </c>
      <c r="J19" s="61"/>
      <c r="K19" s="67" t="s">
        <v>128</v>
      </c>
      <c r="L19" s="70"/>
      <c r="M19" s="71"/>
      <c r="N19" s="72"/>
      <c r="O19" s="73"/>
      <c r="P19" s="51"/>
      <c r="Q19" s="51"/>
      <c r="R19" s="51"/>
      <c r="S19" s="51"/>
      <c r="T19" s="51"/>
      <c r="U19" s="51"/>
      <c r="V19" s="51"/>
      <c r="W19" s="50"/>
      <c r="X19" s="50"/>
      <c r="Y19" s="68" t="s">
        <v>129</v>
      </c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51"/>
    </row>
    <row r="20" spans="1:39" ht="22.5" customHeight="1">
      <c r="C20" s="50"/>
      <c r="D20" s="50"/>
      <c r="E20" s="50"/>
      <c r="F20" s="50"/>
      <c r="G20" s="50"/>
      <c r="H20" s="50"/>
      <c r="I20" s="50"/>
      <c r="J20" s="50"/>
      <c r="K20" s="50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0"/>
      <c r="X20" s="50"/>
      <c r="Y20" s="50"/>
      <c r="Z20" s="50"/>
      <c r="AA20" s="50"/>
      <c r="AB20" s="50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</row>
    <row r="21" spans="1:39" ht="37.5" customHeight="1">
      <c r="A21" t="s">
        <v>130</v>
      </c>
      <c r="C21" s="61">
        <f ca="1">INT(RAND()*(9-5)+5)*2+1</f>
        <v>17</v>
      </c>
      <c r="D21" s="61"/>
      <c r="E21" s="61"/>
      <c r="F21" s="61"/>
      <c r="G21" s="76" t="s">
        <v>127</v>
      </c>
      <c r="H21" s="76"/>
      <c r="I21" s="61">
        <v>2</v>
      </c>
      <c r="J21" s="61"/>
      <c r="K21" s="67" t="s">
        <v>128</v>
      </c>
      <c r="L21" s="70"/>
      <c r="M21" s="71"/>
      <c r="N21" s="72"/>
      <c r="O21" s="73"/>
      <c r="P21" s="74" t="s">
        <v>131</v>
      </c>
      <c r="Q21" s="75"/>
      <c r="R21" s="71"/>
      <c r="S21" s="72"/>
      <c r="T21" s="73"/>
      <c r="U21" s="51"/>
      <c r="V21" s="51"/>
      <c r="W21" s="50"/>
      <c r="X21" s="50"/>
      <c r="Y21" s="68" t="s">
        <v>129</v>
      </c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51"/>
    </row>
    <row r="22" spans="1:39" ht="22.5" customHeight="1">
      <c r="A22" t="s">
        <v>132</v>
      </c>
      <c r="C22" s="50"/>
      <c r="D22" s="50"/>
      <c r="E22" s="50"/>
      <c r="F22" s="50"/>
      <c r="G22" s="50"/>
      <c r="H22" s="50"/>
      <c r="I22" s="50"/>
      <c r="J22" s="53"/>
      <c r="K22" s="53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0"/>
      <c r="X22" s="50"/>
      <c r="Y22" s="50"/>
      <c r="Z22" s="50"/>
      <c r="AA22" s="50"/>
      <c r="AB22" s="50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</row>
    <row r="23" spans="1:39" ht="37.5" customHeight="1">
      <c r="A23" t="s">
        <v>133</v>
      </c>
      <c r="C23" s="61">
        <f ca="1">INT(RAND()*(9-5)+5)*2</f>
        <v>12</v>
      </c>
      <c r="D23" s="61"/>
      <c r="E23" s="61"/>
      <c r="F23" s="61"/>
      <c r="G23" s="76" t="s">
        <v>127</v>
      </c>
      <c r="H23" s="76"/>
      <c r="I23" s="61">
        <v>2</v>
      </c>
      <c r="J23" s="61"/>
      <c r="K23" s="67" t="s">
        <v>128</v>
      </c>
      <c r="L23" s="70"/>
      <c r="M23" s="71"/>
      <c r="N23" s="72"/>
      <c r="O23" s="73"/>
      <c r="P23" s="51"/>
      <c r="Q23" s="51"/>
      <c r="R23" s="51"/>
      <c r="S23" s="51"/>
      <c r="T23" s="51"/>
      <c r="U23" s="51"/>
      <c r="V23" s="51"/>
      <c r="W23" s="50"/>
      <c r="X23" s="50"/>
      <c r="Y23" s="68" t="s">
        <v>129</v>
      </c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51"/>
    </row>
    <row r="24" spans="1:39" ht="22.5" customHeight="1"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</row>
    <row r="25" spans="1:39" ht="37.5" customHeight="1">
      <c r="A25" t="s">
        <v>134</v>
      </c>
      <c r="C25" s="61">
        <f ca="1">INT(RAND()*(15-13)+13)*2+1</f>
        <v>29</v>
      </c>
      <c r="D25" s="61"/>
      <c r="E25" s="61"/>
      <c r="F25" s="61"/>
      <c r="G25" s="76" t="s">
        <v>127</v>
      </c>
      <c r="H25" s="76"/>
      <c r="I25" s="61">
        <v>2</v>
      </c>
      <c r="J25" s="61"/>
      <c r="K25" s="67" t="s">
        <v>128</v>
      </c>
      <c r="L25" s="70"/>
      <c r="M25" s="71"/>
      <c r="N25" s="72"/>
      <c r="O25" s="73"/>
      <c r="P25" s="74" t="s">
        <v>131</v>
      </c>
      <c r="Q25" s="75"/>
      <c r="R25" s="71"/>
      <c r="S25" s="72"/>
      <c r="T25" s="73"/>
      <c r="U25" s="51"/>
      <c r="V25" s="51"/>
      <c r="W25" s="50"/>
      <c r="X25" s="50"/>
      <c r="Y25" s="68" t="s">
        <v>129</v>
      </c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51"/>
    </row>
    <row r="26" spans="1:39" ht="22.5" customHeight="1">
      <c r="C26" s="50"/>
      <c r="D26" s="50"/>
      <c r="E26" s="50"/>
      <c r="F26" s="50"/>
      <c r="G26" s="50"/>
      <c r="H26" s="50"/>
      <c r="I26" s="50"/>
      <c r="J26" s="50"/>
      <c r="K26" s="50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0"/>
      <c r="X26" s="50"/>
      <c r="Y26" s="50"/>
      <c r="Z26" s="50"/>
      <c r="AA26" s="50"/>
      <c r="AB26" s="50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</row>
    <row r="27" spans="1:39" ht="37.5" customHeight="1">
      <c r="A27" t="s">
        <v>135</v>
      </c>
      <c r="C27" s="61">
        <f ca="1">INT(RAND()*(20-15)+15)*2+1</f>
        <v>35</v>
      </c>
      <c r="D27" s="61"/>
      <c r="E27" s="61"/>
      <c r="F27" s="61"/>
      <c r="G27" s="76" t="s">
        <v>127</v>
      </c>
      <c r="H27" s="76"/>
      <c r="I27" s="61">
        <v>2</v>
      </c>
      <c r="J27" s="61"/>
      <c r="K27" s="67" t="s">
        <v>128</v>
      </c>
      <c r="L27" s="70"/>
      <c r="M27" s="71"/>
      <c r="N27" s="72"/>
      <c r="O27" s="73"/>
      <c r="P27" s="74" t="s">
        <v>131</v>
      </c>
      <c r="Q27" s="77"/>
      <c r="R27" s="71"/>
      <c r="S27" s="72"/>
      <c r="T27" s="73"/>
      <c r="U27" s="51"/>
      <c r="V27" s="51"/>
      <c r="W27" s="50"/>
      <c r="X27" s="50"/>
      <c r="Y27" s="68" t="s">
        <v>129</v>
      </c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51"/>
    </row>
    <row r="28" spans="1:39" ht="22.5" customHeight="1">
      <c r="A28" t="s">
        <v>132</v>
      </c>
      <c r="C28" s="50"/>
      <c r="D28" s="50"/>
      <c r="E28" s="50"/>
      <c r="F28" s="50"/>
      <c r="G28" s="50"/>
      <c r="H28" s="50"/>
      <c r="I28" s="50"/>
      <c r="J28" s="53"/>
      <c r="K28" s="53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0"/>
      <c r="X28" s="50"/>
      <c r="Y28" s="50"/>
      <c r="Z28" s="50"/>
      <c r="AA28" s="50"/>
      <c r="AB28" s="50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</row>
    <row r="29" spans="1:39" ht="37.5" customHeight="1">
      <c r="A29" t="s">
        <v>136</v>
      </c>
      <c r="C29" s="61">
        <f ca="1">INT(RAND()*(20-15)+15)*2</f>
        <v>34</v>
      </c>
      <c r="D29" s="61"/>
      <c r="E29" s="61"/>
      <c r="F29" s="61"/>
      <c r="G29" s="76" t="s">
        <v>127</v>
      </c>
      <c r="H29" s="76"/>
      <c r="I29" s="61">
        <v>2</v>
      </c>
      <c r="J29" s="61"/>
      <c r="K29" s="67" t="s">
        <v>128</v>
      </c>
      <c r="L29" s="70"/>
      <c r="M29" s="71"/>
      <c r="N29" s="72"/>
      <c r="O29" s="73"/>
      <c r="U29" s="51"/>
      <c r="V29" s="51"/>
      <c r="W29" s="50"/>
      <c r="X29" s="50"/>
      <c r="Y29" s="68" t="s">
        <v>129</v>
      </c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51"/>
    </row>
    <row r="30" spans="1:39" ht="24.95" customHeight="1">
      <c r="C30" s="1" t="str">
        <f>IF(C1="","",C1)</f>
        <v>偶数と奇数</v>
      </c>
      <c r="AF30" s="2" t="str">
        <f>IF(AF1="","",AF1)</f>
        <v>№</v>
      </c>
      <c r="AG30" s="2"/>
      <c r="AH30" s="2"/>
      <c r="AI30" s="64">
        <f>IF(AI1="","",AI1)</f>
        <v>1</v>
      </c>
      <c r="AJ30" s="64"/>
    </row>
    <row r="31" spans="1:39" ht="24.95" customHeight="1">
      <c r="D31" s="8"/>
      <c r="E31" s="8"/>
      <c r="N31" s="3" t="str">
        <f>IF(N2="","",N2)</f>
        <v>名前</v>
      </c>
      <c r="O31" s="2"/>
      <c r="P31" s="2"/>
      <c r="Q31" s="2"/>
      <c r="R31" s="2" t="str">
        <f>IF(R2="","",R2)</f>
        <v/>
      </c>
      <c r="S31" s="2"/>
      <c r="T31" s="16" t="s">
        <v>20</v>
      </c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9" ht="24.95" customHeight="1">
      <c r="C32" s="16"/>
      <c r="D32" s="8"/>
      <c r="E32" s="8"/>
      <c r="N32" s="4"/>
      <c r="O32" s="5"/>
      <c r="P32" s="5"/>
      <c r="Q32" s="5"/>
      <c r="R32" s="5"/>
      <c r="S32" s="5"/>
      <c r="T32" s="14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9" ht="24.95" customHeight="1">
      <c r="A33" s="59">
        <v>1</v>
      </c>
      <c r="B33" s="60"/>
      <c r="C33" t="s">
        <v>121</v>
      </c>
    </row>
    <row r="34" spans="1:39" ht="24.95" customHeight="1"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</row>
    <row r="35" spans="1:39" ht="37.5" customHeight="1">
      <c r="A35" t="s">
        <v>132</v>
      </c>
      <c r="C35" s="61">
        <v>0</v>
      </c>
      <c r="D35" s="61"/>
      <c r="E35" s="61"/>
      <c r="F35" s="49" t="s">
        <v>137</v>
      </c>
      <c r="G35" s="61">
        <f ca="1">G6</f>
        <v>7</v>
      </c>
      <c r="H35" s="61"/>
      <c r="I35" s="61"/>
      <c r="J35" s="49" t="s">
        <v>137</v>
      </c>
      <c r="K35" s="61">
        <f ca="1">K6</f>
        <v>19</v>
      </c>
      <c r="L35" s="61"/>
      <c r="M35" s="61"/>
      <c r="N35" s="26" t="s">
        <v>137</v>
      </c>
      <c r="O35" s="61">
        <f ca="1">O6</f>
        <v>70</v>
      </c>
      <c r="P35" s="61"/>
      <c r="Q35" s="61"/>
      <c r="R35" s="26" t="s">
        <v>137</v>
      </c>
      <c r="S35" s="61">
        <f ca="1">S6</f>
        <v>110</v>
      </c>
      <c r="T35" s="61"/>
      <c r="U35" s="61"/>
      <c r="V35" s="61"/>
      <c r="W35" s="50"/>
      <c r="X35" s="50"/>
      <c r="Y35" s="50"/>
      <c r="Z35" s="50"/>
      <c r="AA35" s="50"/>
      <c r="AB35" s="50"/>
      <c r="AC35" s="51"/>
      <c r="AD35" s="51"/>
      <c r="AE35" s="51"/>
      <c r="AF35" s="51"/>
      <c r="AG35" s="51"/>
      <c r="AH35" s="51"/>
      <c r="AI35" s="51"/>
      <c r="AJ35" s="51"/>
      <c r="AK35" s="51"/>
      <c r="AL35" s="29"/>
      <c r="AM35" s="29"/>
    </row>
    <row r="36" spans="1:39" ht="15" customHeight="1"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</row>
    <row r="37" spans="1:39" ht="24.95" customHeight="1">
      <c r="A37" t="s">
        <v>138</v>
      </c>
      <c r="C37" s="66" t="s">
        <v>122</v>
      </c>
      <c r="D37" s="66"/>
      <c r="E37" s="66"/>
      <c r="F37" s="66"/>
      <c r="G37" s="67" t="s">
        <v>139</v>
      </c>
      <c r="H37" s="67"/>
      <c r="I37" s="78">
        <v>0</v>
      </c>
      <c r="J37" s="78"/>
      <c r="K37" s="78"/>
      <c r="L37" s="54" t="s">
        <v>137</v>
      </c>
      <c r="M37" s="78">
        <f ca="1">O35</f>
        <v>70</v>
      </c>
      <c r="N37" s="78"/>
      <c r="O37" s="78"/>
      <c r="P37" s="54" t="s">
        <v>137</v>
      </c>
      <c r="Q37" s="78">
        <f ca="1">S35</f>
        <v>110</v>
      </c>
      <c r="R37" s="78"/>
      <c r="S37" s="78"/>
      <c r="T37" s="54" t="s">
        <v>137</v>
      </c>
      <c r="U37" s="78"/>
      <c r="V37" s="78"/>
      <c r="W37" s="78"/>
      <c r="X37" s="54" t="s">
        <v>137</v>
      </c>
      <c r="Y37" s="78"/>
      <c r="Z37" s="78"/>
      <c r="AA37" s="78"/>
      <c r="AB37" s="50" t="s">
        <v>140</v>
      </c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</row>
    <row r="38" spans="1:39" ht="24.95" customHeight="1">
      <c r="C38" s="50"/>
      <c r="D38" s="50"/>
      <c r="E38" s="50"/>
      <c r="F38" s="50"/>
      <c r="G38" s="50"/>
      <c r="H38" s="50"/>
      <c r="I38" s="54"/>
      <c r="J38" s="54"/>
      <c r="K38" s="54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54"/>
      <c r="X38" s="54"/>
      <c r="Y38" s="54"/>
      <c r="Z38" s="54"/>
      <c r="AA38" s="54"/>
      <c r="AB38" s="50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</row>
    <row r="39" spans="1:39" ht="24.95" customHeight="1">
      <c r="A39" t="s">
        <v>141</v>
      </c>
      <c r="C39" s="66" t="s">
        <v>123</v>
      </c>
      <c r="D39" s="66"/>
      <c r="E39" s="66"/>
      <c r="F39" s="66"/>
      <c r="G39" s="67" t="s">
        <v>139</v>
      </c>
      <c r="H39" s="67"/>
      <c r="I39" s="78">
        <f ca="1">G35</f>
        <v>7</v>
      </c>
      <c r="J39" s="78"/>
      <c r="K39" s="78"/>
      <c r="L39" s="54" t="s">
        <v>137</v>
      </c>
      <c r="M39" s="78">
        <f ca="1">K35</f>
        <v>19</v>
      </c>
      <c r="N39" s="78"/>
      <c r="O39" s="78"/>
      <c r="P39" s="54" t="s">
        <v>137</v>
      </c>
      <c r="Q39" s="78"/>
      <c r="R39" s="78"/>
      <c r="S39" s="78"/>
      <c r="T39" s="54" t="s">
        <v>137</v>
      </c>
      <c r="U39" s="78"/>
      <c r="V39" s="78"/>
      <c r="W39" s="78"/>
      <c r="X39" s="54" t="s">
        <v>137</v>
      </c>
      <c r="Y39" s="78"/>
      <c r="Z39" s="78"/>
      <c r="AA39" s="78"/>
      <c r="AB39" s="50" t="s">
        <v>140</v>
      </c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</row>
    <row r="40" spans="1:39" ht="24.95" customHeight="1">
      <c r="A40" t="s">
        <v>132</v>
      </c>
      <c r="C40" s="50"/>
      <c r="D40" s="50"/>
      <c r="E40" s="50"/>
      <c r="F40" s="50"/>
      <c r="G40" s="50"/>
      <c r="H40" s="50"/>
      <c r="I40" s="50"/>
      <c r="J40" s="53"/>
      <c r="K40" s="53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0"/>
      <c r="X40" s="50"/>
      <c r="Y40" s="50"/>
      <c r="Z40" s="50"/>
      <c r="AA40" s="50"/>
      <c r="AB40" s="50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</row>
    <row r="41" spans="1:39" ht="24.95" customHeight="1">
      <c r="A41" s="59">
        <v>2</v>
      </c>
      <c r="B41" s="60"/>
      <c r="C41" t="s">
        <v>124</v>
      </c>
    </row>
    <row r="42" spans="1:39" ht="15" customHeight="1"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</row>
    <row r="43" spans="1:39" ht="37.5" customHeight="1">
      <c r="A43" t="s">
        <v>142</v>
      </c>
      <c r="C43" s="61">
        <f ca="1">INT(RAND()*(1111115-311111)+311111)*2+1</f>
        <v>1099629</v>
      </c>
      <c r="D43" s="61"/>
      <c r="E43" s="61"/>
      <c r="F43" s="61"/>
      <c r="G43" s="61"/>
      <c r="H43" s="61"/>
      <c r="I43" s="61"/>
      <c r="J43" s="61"/>
      <c r="K43" s="61"/>
      <c r="L43" s="25" t="s">
        <v>139</v>
      </c>
      <c r="M43" s="25"/>
      <c r="N43" s="55" t="s">
        <v>123</v>
      </c>
      <c r="O43" s="25"/>
      <c r="P43" s="25"/>
      <c r="Q43" s="25"/>
      <c r="R43" s="25"/>
      <c r="S43" s="25" t="s">
        <v>140</v>
      </c>
      <c r="T43" s="25"/>
      <c r="U43" s="67" t="s">
        <v>143</v>
      </c>
      <c r="V43" s="67"/>
      <c r="W43" s="61">
        <f ca="1">INT(RAND()*(11111115-3111111)+3111111)*2</f>
        <v>12379120</v>
      </c>
      <c r="X43" s="61"/>
      <c r="Y43" s="61"/>
      <c r="Z43" s="61"/>
      <c r="AA43" s="61"/>
      <c r="AB43" s="61"/>
      <c r="AC43" s="61"/>
      <c r="AD43" s="61"/>
      <c r="AE43" s="61"/>
      <c r="AF43" s="25" t="s">
        <v>139</v>
      </c>
      <c r="AG43" s="25"/>
      <c r="AH43" s="55" t="s">
        <v>122</v>
      </c>
      <c r="AI43" s="25"/>
      <c r="AJ43" s="25"/>
      <c r="AK43" s="25"/>
      <c r="AL43" s="25"/>
      <c r="AM43" s="25" t="s">
        <v>140</v>
      </c>
    </row>
    <row r="44" spans="1:39" ht="24.95" customHeight="1">
      <c r="C44" s="50"/>
      <c r="D44" s="50"/>
      <c r="E44" s="50"/>
      <c r="F44" s="50"/>
      <c r="G44" s="50"/>
      <c r="H44" s="50"/>
      <c r="I44" s="50"/>
      <c r="J44" s="50"/>
      <c r="K44" s="50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0"/>
      <c r="X44" s="50"/>
      <c r="Y44" s="50"/>
      <c r="Z44" s="50"/>
      <c r="AA44" s="50"/>
      <c r="AB44" s="50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</row>
    <row r="45" spans="1:39" ht="24.95" customHeight="1">
      <c r="A45" s="59">
        <v>3</v>
      </c>
      <c r="B45" s="60"/>
      <c r="C45" s="66" t="s">
        <v>125</v>
      </c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50"/>
      <c r="Y45" s="50"/>
      <c r="Z45" s="50"/>
      <c r="AA45" s="50"/>
      <c r="AB45" s="50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</row>
    <row r="46" spans="1:39" ht="24.75" customHeight="1">
      <c r="A46" s="32"/>
      <c r="B46" s="32"/>
      <c r="C46" s="66" t="s">
        <v>126</v>
      </c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</row>
    <row r="47" spans="1:39" ht="15" customHeight="1"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</row>
    <row r="48" spans="1:39" ht="37.5" customHeight="1">
      <c r="A48" t="s">
        <v>144</v>
      </c>
      <c r="C48" s="61">
        <f ca="1">C19</f>
        <v>6</v>
      </c>
      <c r="D48" s="61"/>
      <c r="E48" s="61"/>
      <c r="F48" s="61"/>
      <c r="G48" s="76" t="s">
        <v>127</v>
      </c>
      <c r="H48" s="76"/>
      <c r="I48" s="61">
        <v>2</v>
      </c>
      <c r="J48" s="61"/>
      <c r="K48" s="67" t="s">
        <v>128</v>
      </c>
      <c r="L48" s="70"/>
      <c r="M48" s="80">
        <f ca="1">C48/2</f>
        <v>3</v>
      </c>
      <c r="N48" s="81"/>
      <c r="O48" s="82"/>
      <c r="P48" s="51"/>
      <c r="Q48" s="51"/>
      <c r="R48" s="51"/>
      <c r="S48" s="51"/>
      <c r="T48" s="51"/>
      <c r="U48" s="51"/>
      <c r="V48" s="51"/>
      <c r="W48" s="50"/>
      <c r="X48" s="50"/>
      <c r="Y48" s="79" t="s">
        <v>145</v>
      </c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51"/>
    </row>
    <row r="49" spans="1:81" ht="22.5" customHeight="1">
      <c r="C49" s="50"/>
      <c r="D49" s="50"/>
      <c r="E49" s="50"/>
      <c r="F49" s="50"/>
      <c r="G49" s="50"/>
      <c r="H49" s="50"/>
      <c r="I49" s="50"/>
      <c r="J49" s="50"/>
      <c r="K49" s="50"/>
      <c r="L49" s="51"/>
      <c r="M49" s="55"/>
      <c r="N49" s="55"/>
      <c r="O49" s="55"/>
      <c r="P49" s="51"/>
      <c r="Q49" s="51"/>
      <c r="R49" s="51"/>
      <c r="S49" s="51"/>
      <c r="T49" s="51"/>
      <c r="U49" s="51"/>
      <c r="V49" s="51"/>
      <c r="W49" s="50"/>
      <c r="X49" s="50"/>
      <c r="Y49" s="50"/>
      <c r="Z49" s="50"/>
      <c r="AA49" s="50"/>
      <c r="AB49" s="50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</row>
    <row r="50" spans="1:81" ht="37.5" customHeight="1">
      <c r="A50" t="s">
        <v>130</v>
      </c>
      <c r="C50" s="61">
        <f ca="1">C21</f>
        <v>17</v>
      </c>
      <c r="D50" s="61"/>
      <c r="E50" s="61"/>
      <c r="F50" s="61"/>
      <c r="G50" s="76" t="s">
        <v>127</v>
      </c>
      <c r="H50" s="76"/>
      <c r="I50" s="61">
        <v>2</v>
      </c>
      <c r="J50" s="61"/>
      <c r="K50" s="67" t="s">
        <v>128</v>
      </c>
      <c r="L50" s="70"/>
      <c r="M50" s="80">
        <f ca="1">INT(C50/2)</f>
        <v>8</v>
      </c>
      <c r="N50" s="81"/>
      <c r="O50" s="82"/>
      <c r="P50" s="74" t="s">
        <v>131</v>
      </c>
      <c r="Q50" s="75"/>
      <c r="R50" s="80">
        <v>1</v>
      </c>
      <c r="S50" s="81"/>
      <c r="T50" s="82"/>
      <c r="U50" s="51"/>
      <c r="V50" s="51"/>
      <c r="W50" s="50"/>
      <c r="X50" s="50"/>
      <c r="Y50" s="79" t="s">
        <v>146</v>
      </c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51"/>
    </row>
    <row r="51" spans="1:81" ht="22.5" customHeight="1">
      <c r="A51" t="s">
        <v>132</v>
      </c>
      <c r="C51" s="50"/>
      <c r="D51" s="50"/>
      <c r="E51" s="50"/>
      <c r="F51" s="50"/>
      <c r="G51" s="50"/>
      <c r="H51" s="50"/>
      <c r="I51" s="50"/>
      <c r="J51" s="53"/>
      <c r="K51" s="53"/>
      <c r="L51" s="51"/>
      <c r="M51" s="55"/>
      <c r="N51" s="55"/>
      <c r="O51" s="55"/>
      <c r="P51" s="51"/>
      <c r="Q51" s="51"/>
      <c r="R51" s="55"/>
      <c r="S51" s="55"/>
      <c r="T51" s="55"/>
      <c r="U51" s="51"/>
      <c r="V51" s="51"/>
      <c r="W51" s="50"/>
      <c r="X51" s="50"/>
      <c r="Y51" s="50"/>
      <c r="Z51" s="50"/>
      <c r="AA51" s="50"/>
      <c r="AB51" s="50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</row>
    <row r="52" spans="1:81" ht="37.5" customHeight="1">
      <c r="A52" t="s">
        <v>133</v>
      </c>
      <c r="C52" s="61">
        <f ca="1">C23</f>
        <v>12</v>
      </c>
      <c r="D52" s="61"/>
      <c r="E52" s="61"/>
      <c r="F52" s="61"/>
      <c r="G52" s="76" t="s">
        <v>127</v>
      </c>
      <c r="H52" s="76"/>
      <c r="I52" s="61">
        <v>2</v>
      </c>
      <c r="J52" s="61"/>
      <c r="K52" s="67" t="s">
        <v>128</v>
      </c>
      <c r="L52" s="70"/>
      <c r="M52" s="80">
        <f ca="1">C52/2</f>
        <v>6</v>
      </c>
      <c r="N52" s="81"/>
      <c r="O52" s="82"/>
      <c r="P52" s="51"/>
      <c r="Q52" s="51"/>
      <c r="R52" s="55"/>
      <c r="S52" s="55"/>
      <c r="T52" s="55"/>
      <c r="U52" s="51"/>
      <c r="V52" s="51"/>
      <c r="W52" s="50"/>
      <c r="X52" s="50"/>
      <c r="Y52" s="79" t="s">
        <v>145</v>
      </c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51"/>
    </row>
    <row r="53" spans="1:81" ht="22.5" customHeight="1"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5"/>
      <c r="N53" s="55"/>
      <c r="O53" s="55"/>
      <c r="P53" s="51"/>
      <c r="Q53" s="51"/>
      <c r="R53" s="55"/>
      <c r="S53" s="55"/>
      <c r="T53" s="55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</row>
    <row r="54" spans="1:81" ht="37.5" customHeight="1">
      <c r="A54" t="s">
        <v>134</v>
      </c>
      <c r="C54" s="61">
        <f ca="1">C25</f>
        <v>29</v>
      </c>
      <c r="D54" s="61"/>
      <c r="E54" s="61"/>
      <c r="F54" s="61"/>
      <c r="G54" s="76" t="s">
        <v>127</v>
      </c>
      <c r="H54" s="76"/>
      <c r="I54" s="61">
        <v>2</v>
      </c>
      <c r="J54" s="61"/>
      <c r="K54" s="67" t="s">
        <v>128</v>
      </c>
      <c r="L54" s="70"/>
      <c r="M54" s="80">
        <f ca="1">INT(C54/2)</f>
        <v>14</v>
      </c>
      <c r="N54" s="81"/>
      <c r="O54" s="82"/>
      <c r="P54" s="74" t="s">
        <v>131</v>
      </c>
      <c r="Q54" s="75"/>
      <c r="R54" s="80">
        <v>1</v>
      </c>
      <c r="S54" s="81"/>
      <c r="T54" s="82"/>
      <c r="U54" s="51"/>
      <c r="V54" s="51"/>
      <c r="W54" s="50"/>
      <c r="X54" s="50"/>
      <c r="Y54" s="79" t="s">
        <v>146</v>
      </c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51"/>
    </row>
    <row r="55" spans="1:81" ht="22.5" customHeight="1">
      <c r="C55" s="50"/>
      <c r="D55" s="50"/>
      <c r="E55" s="50"/>
      <c r="F55" s="50"/>
      <c r="G55" s="50"/>
      <c r="H55" s="50"/>
      <c r="I55" s="50"/>
      <c r="J55" s="50"/>
      <c r="K55" s="50"/>
      <c r="L55" s="51"/>
      <c r="M55" s="55"/>
      <c r="N55" s="55"/>
      <c r="O55" s="55"/>
      <c r="P55" s="51"/>
      <c r="Q55" s="51"/>
      <c r="R55" s="55"/>
      <c r="S55" s="55"/>
      <c r="T55" s="55"/>
      <c r="U55" s="51"/>
      <c r="V55" s="51"/>
      <c r="W55" s="50"/>
      <c r="X55" s="50"/>
      <c r="Y55" s="50"/>
      <c r="Z55" s="50"/>
      <c r="AA55" s="50"/>
      <c r="AB55" s="50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</row>
    <row r="56" spans="1:81" ht="37.5" customHeight="1">
      <c r="A56" t="s">
        <v>135</v>
      </c>
      <c r="C56" s="61">
        <f ca="1">C27</f>
        <v>35</v>
      </c>
      <c r="D56" s="61"/>
      <c r="E56" s="61"/>
      <c r="F56" s="61"/>
      <c r="G56" s="76" t="s">
        <v>127</v>
      </c>
      <c r="H56" s="76"/>
      <c r="I56" s="61">
        <v>2</v>
      </c>
      <c r="J56" s="61"/>
      <c r="K56" s="67" t="s">
        <v>128</v>
      </c>
      <c r="L56" s="70"/>
      <c r="M56" s="80">
        <f ca="1">INT(C56/2)</f>
        <v>17</v>
      </c>
      <c r="N56" s="81"/>
      <c r="O56" s="82"/>
      <c r="P56" s="74" t="s">
        <v>131</v>
      </c>
      <c r="Q56" s="75"/>
      <c r="R56" s="80">
        <v>1</v>
      </c>
      <c r="S56" s="81"/>
      <c r="T56" s="82"/>
      <c r="U56" s="51"/>
      <c r="V56" s="51"/>
      <c r="W56" s="50"/>
      <c r="X56" s="50"/>
      <c r="Y56" s="79" t="s">
        <v>146</v>
      </c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51"/>
    </row>
    <row r="57" spans="1:81" ht="22.5" customHeight="1">
      <c r="A57" t="s">
        <v>132</v>
      </c>
      <c r="C57" s="50"/>
      <c r="D57" s="50"/>
      <c r="E57" s="50"/>
      <c r="F57" s="50"/>
      <c r="G57" s="50"/>
      <c r="H57" s="50"/>
      <c r="I57" s="50"/>
      <c r="J57" s="53"/>
      <c r="K57" s="53"/>
      <c r="L57" s="51"/>
      <c r="M57" s="55"/>
      <c r="N57" s="55"/>
      <c r="O57" s="55"/>
      <c r="P57" s="51"/>
      <c r="Q57" s="51"/>
      <c r="R57" s="55"/>
      <c r="S57" s="55"/>
      <c r="T57" s="55"/>
      <c r="U57" s="51"/>
      <c r="V57" s="51"/>
      <c r="W57" s="50"/>
      <c r="X57" s="50"/>
      <c r="Y57" s="50"/>
      <c r="Z57" s="50"/>
      <c r="AA57" s="50"/>
      <c r="AB57" s="50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</row>
    <row r="58" spans="1:81" ht="37.5" customHeight="1">
      <c r="A58" t="s">
        <v>136</v>
      </c>
      <c r="C58" s="61">
        <f ca="1">C29</f>
        <v>34</v>
      </c>
      <c r="D58" s="61"/>
      <c r="E58" s="61"/>
      <c r="F58" s="61"/>
      <c r="G58" s="76" t="s">
        <v>127</v>
      </c>
      <c r="H58" s="76"/>
      <c r="I58" s="61">
        <v>2</v>
      </c>
      <c r="J58" s="61"/>
      <c r="K58" s="67" t="s">
        <v>128</v>
      </c>
      <c r="L58" s="70"/>
      <c r="M58" s="80">
        <f ca="1">C58/2</f>
        <v>17</v>
      </c>
      <c r="N58" s="81"/>
      <c r="O58" s="82"/>
      <c r="U58" s="51"/>
      <c r="V58" s="51"/>
      <c r="W58" s="50"/>
      <c r="X58" s="50"/>
      <c r="Y58" s="79" t="s">
        <v>145</v>
      </c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51"/>
    </row>
    <row r="59" spans="1:81" s="5" customFormat="1" ht="24.95" customHeight="1"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</row>
    <row r="60" spans="1:81" s="5" customFormat="1" ht="24.95" customHeight="1"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</row>
    <row r="61" spans="1:81" s="5" customFormat="1" ht="24.95" customHeight="1"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</row>
    <row r="62" spans="1:81" s="5" customFormat="1" ht="24.95" customHeight="1"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</row>
    <row r="63" spans="1:81" s="5" customFormat="1" ht="24.95" customHeight="1"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</row>
    <row r="64" spans="1:81" s="5" customFormat="1" ht="24.95" customHeight="1"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</row>
    <row r="65" spans="40:81" s="5" customFormat="1" ht="24.95" customHeight="1"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</row>
    <row r="66" spans="40:81" s="5" customFormat="1" ht="24.95" customHeight="1"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</row>
  </sheetData>
  <mergeCells count="142">
    <mergeCell ref="C56:F56"/>
    <mergeCell ref="G56:H56"/>
    <mergeCell ref="I56:J56"/>
    <mergeCell ref="K56:L56"/>
    <mergeCell ref="M56:O56"/>
    <mergeCell ref="P56:Q56"/>
    <mergeCell ref="R56:T56"/>
    <mergeCell ref="Y56:AL56"/>
    <mergeCell ref="C58:F58"/>
    <mergeCell ref="G58:H58"/>
    <mergeCell ref="I58:J58"/>
    <mergeCell ref="K58:L58"/>
    <mergeCell ref="M58:O58"/>
    <mergeCell ref="Y58:AL58"/>
    <mergeCell ref="C52:F52"/>
    <mergeCell ref="G52:H52"/>
    <mergeCell ref="I52:J52"/>
    <mergeCell ref="K52:L52"/>
    <mergeCell ref="M52:O52"/>
    <mergeCell ref="Y52:AL52"/>
    <mergeCell ref="C50:F50"/>
    <mergeCell ref="G50:H50"/>
    <mergeCell ref="C54:F54"/>
    <mergeCell ref="G54:H54"/>
    <mergeCell ref="I54:J54"/>
    <mergeCell ref="K54:L54"/>
    <mergeCell ref="M54:O54"/>
    <mergeCell ref="P54:Q54"/>
    <mergeCell ref="R54:T54"/>
    <mergeCell ref="Y54:AL54"/>
    <mergeCell ref="Y48:AL48"/>
    <mergeCell ref="A41:B41"/>
    <mergeCell ref="C43:K43"/>
    <mergeCell ref="U43:V43"/>
    <mergeCell ref="W43:AE43"/>
    <mergeCell ref="A45:B45"/>
    <mergeCell ref="C45:W45"/>
    <mergeCell ref="I50:J50"/>
    <mergeCell ref="K50:L50"/>
    <mergeCell ref="M50:O50"/>
    <mergeCell ref="P50:Q50"/>
    <mergeCell ref="C46:AM46"/>
    <mergeCell ref="C48:F48"/>
    <mergeCell ref="G48:H48"/>
    <mergeCell ref="I48:J48"/>
    <mergeCell ref="K48:L48"/>
    <mergeCell ref="M48:O48"/>
    <mergeCell ref="R50:T50"/>
    <mergeCell ref="Y50:AL50"/>
    <mergeCell ref="AI30:AJ30"/>
    <mergeCell ref="A33:B33"/>
    <mergeCell ref="C35:E35"/>
    <mergeCell ref="G35:I35"/>
    <mergeCell ref="K35:M35"/>
    <mergeCell ref="O35:Q35"/>
    <mergeCell ref="Y37:AA37"/>
    <mergeCell ref="C39:F39"/>
    <mergeCell ref="G39:H39"/>
    <mergeCell ref="I39:K39"/>
    <mergeCell ref="M39:O39"/>
    <mergeCell ref="Q39:S39"/>
    <mergeCell ref="U39:W39"/>
    <mergeCell ref="Y39:AA39"/>
    <mergeCell ref="C37:F37"/>
    <mergeCell ref="G37:H37"/>
    <mergeCell ref="S35:V35"/>
    <mergeCell ref="C29:F29"/>
    <mergeCell ref="G29:H29"/>
    <mergeCell ref="I29:J29"/>
    <mergeCell ref="K29:L29"/>
    <mergeCell ref="M29:O29"/>
    <mergeCell ref="I37:K37"/>
    <mergeCell ref="M37:O37"/>
    <mergeCell ref="Q37:S37"/>
    <mergeCell ref="U37:W37"/>
    <mergeCell ref="Y29:AL29"/>
    <mergeCell ref="R25:T25"/>
    <mergeCell ref="Y25:AL25"/>
    <mergeCell ref="C27:F27"/>
    <mergeCell ref="G27:H27"/>
    <mergeCell ref="I27:J27"/>
    <mergeCell ref="K27:L27"/>
    <mergeCell ref="M27:O27"/>
    <mergeCell ref="P27:Q27"/>
    <mergeCell ref="R27:T27"/>
    <mergeCell ref="C23:F23"/>
    <mergeCell ref="G23:H23"/>
    <mergeCell ref="I23:J23"/>
    <mergeCell ref="K23:L23"/>
    <mergeCell ref="M23:O23"/>
    <mergeCell ref="Y23:AL23"/>
    <mergeCell ref="C21:F21"/>
    <mergeCell ref="G21:H21"/>
    <mergeCell ref="Y27:AL27"/>
    <mergeCell ref="C25:F25"/>
    <mergeCell ref="G25:H25"/>
    <mergeCell ref="I25:J25"/>
    <mergeCell ref="K25:L25"/>
    <mergeCell ref="M25:O25"/>
    <mergeCell ref="P25:Q25"/>
    <mergeCell ref="Y19:AL19"/>
    <mergeCell ref="A12:B12"/>
    <mergeCell ref="C14:K14"/>
    <mergeCell ref="U14:V14"/>
    <mergeCell ref="W14:AE14"/>
    <mergeCell ref="A16:B16"/>
    <mergeCell ref="C16:AM16"/>
    <mergeCell ref="I21:J21"/>
    <mergeCell ref="K21:L21"/>
    <mergeCell ref="M21:O21"/>
    <mergeCell ref="P21:Q21"/>
    <mergeCell ref="C17:AM17"/>
    <mergeCell ref="C19:F19"/>
    <mergeCell ref="G19:H19"/>
    <mergeCell ref="I19:J19"/>
    <mergeCell ref="K19:L19"/>
    <mergeCell ref="M19:O19"/>
    <mergeCell ref="R21:T21"/>
    <mergeCell ref="Y21:AL21"/>
    <mergeCell ref="AI1:AJ1"/>
    <mergeCell ref="H2:I2"/>
    <mergeCell ref="Y8:AA8"/>
    <mergeCell ref="C10:F10"/>
    <mergeCell ref="G10:H10"/>
    <mergeCell ref="I10:K10"/>
    <mergeCell ref="M10:O10"/>
    <mergeCell ref="Q10:S10"/>
    <mergeCell ref="U10:W10"/>
    <mergeCell ref="Y10:AA10"/>
    <mergeCell ref="C8:F8"/>
    <mergeCell ref="G8:H8"/>
    <mergeCell ref="F2:G2"/>
    <mergeCell ref="A4:B4"/>
    <mergeCell ref="C6:E6"/>
    <mergeCell ref="G6:I6"/>
    <mergeCell ref="K6:M6"/>
    <mergeCell ref="O6:Q6"/>
    <mergeCell ref="S6:V6"/>
    <mergeCell ref="I8:K8"/>
    <mergeCell ref="M8:O8"/>
    <mergeCell ref="Q8:S8"/>
    <mergeCell ref="U8:W8"/>
  </mergeCells>
  <phoneticPr fontId="1"/>
  <pageMargins left="0.78740157480314965" right="0.59055118110236227" top="0.98425196850393704" bottom="0.98425196850393704" header="0.51181102362204722" footer="0.51181102362204722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AJ68"/>
  <sheetViews>
    <sheetView topLeftCell="A16" workbookViewId="0">
      <selection activeCell="V33" sqref="V33"/>
    </sheetView>
  </sheetViews>
  <sheetFormatPr defaultRowHeight="24.95" customHeight="1"/>
  <cols>
    <col min="1" max="37" width="1.69921875" customWidth="1"/>
  </cols>
  <sheetData>
    <row r="1" spans="1:36" ht="24.95" customHeight="1">
      <c r="D1" s="1" t="s">
        <v>148</v>
      </c>
      <c r="AG1" s="2" t="s">
        <v>0</v>
      </c>
      <c r="AH1" s="2"/>
      <c r="AI1" s="64">
        <v>1</v>
      </c>
      <c r="AJ1" s="64"/>
    </row>
    <row r="2" spans="1:36" ht="24.95" customHeight="1">
      <c r="J2" t="s">
        <v>52</v>
      </c>
      <c r="K2" t="s">
        <v>2</v>
      </c>
      <c r="N2" t="s">
        <v>3</v>
      </c>
      <c r="Q2" s="3" t="s">
        <v>4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6" ht="24.95" customHeight="1">
      <c r="Q3" s="4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6" ht="24.95" customHeight="1">
      <c r="A4" t="s">
        <v>5</v>
      </c>
      <c r="C4" s="58">
        <f ca="1">INT(RAND()*8+2)</f>
        <v>9</v>
      </c>
      <c r="D4" s="58"/>
      <c r="E4" t="s">
        <v>6</v>
      </c>
      <c r="Q4" s="4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6" ht="24.95" customHeight="1">
      <c r="Q5" s="4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6" ht="24.95" customHeight="1">
      <c r="A6" t="s">
        <v>7</v>
      </c>
      <c r="C6" s="58">
        <f ca="1">C4+2</f>
        <v>11</v>
      </c>
      <c r="D6" s="58"/>
      <c r="E6" t="s">
        <v>6</v>
      </c>
      <c r="Q6" s="4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6" ht="24.95" customHeight="1">
      <c r="C7" s="6"/>
      <c r="D7" s="6"/>
      <c r="Q7" s="4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6" ht="24.95" customHeight="1">
      <c r="A8" t="s">
        <v>8</v>
      </c>
      <c r="C8" s="58">
        <f ca="1">C6+1</f>
        <v>12</v>
      </c>
      <c r="D8" s="58"/>
      <c r="E8" t="s">
        <v>6</v>
      </c>
      <c r="Q8" s="4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6" ht="24.95" customHeight="1">
      <c r="C9" s="6"/>
      <c r="D9" s="6"/>
      <c r="Q9" s="4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6" ht="24.95" customHeight="1">
      <c r="A10" s="85" t="s">
        <v>9</v>
      </c>
      <c r="B10" s="85"/>
      <c r="C10" s="85"/>
      <c r="D10" s="85"/>
      <c r="E10" s="85"/>
      <c r="F10" s="85"/>
      <c r="G10" s="85"/>
      <c r="H10" s="85"/>
      <c r="I10" s="85"/>
      <c r="J10" s="58">
        <f ca="1">INT(RAND()*2+3)</f>
        <v>3</v>
      </c>
      <c r="K10" s="58"/>
      <c r="L10" t="s">
        <v>10</v>
      </c>
    </row>
    <row r="11" spans="1:36" ht="32.1" customHeight="1">
      <c r="A11" t="s">
        <v>11</v>
      </c>
      <c r="D11" s="58">
        <v>0</v>
      </c>
      <c r="E11" s="58"/>
      <c r="F11" t="s">
        <v>12</v>
      </c>
      <c r="H11" s="84">
        <f>D11+1</f>
        <v>1</v>
      </c>
      <c r="I11" s="84"/>
      <c r="J11" t="s">
        <v>12</v>
      </c>
      <c r="L11" s="84">
        <f ca="1">J10</f>
        <v>3</v>
      </c>
      <c r="M11" s="84"/>
      <c r="N11" t="s">
        <v>12</v>
      </c>
      <c r="P11" s="84">
        <f ca="1">INT(RAND()*7+3)*2</f>
        <v>16</v>
      </c>
      <c r="Q11" s="84"/>
      <c r="R11" t="s">
        <v>12</v>
      </c>
      <c r="T11" s="84">
        <f ca="1">P11+6</f>
        <v>22</v>
      </c>
      <c r="U11" s="84"/>
      <c r="V11" t="s">
        <v>12</v>
      </c>
      <c r="X11" s="84">
        <f ca="1">T11+6</f>
        <v>28</v>
      </c>
      <c r="Y11" s="84"/>
      <c r="Z11" t="s">
        <v>12</v>
      </c>
      <c r="AB11" s="84">
        <f ca="1">X11+8</f>
        <v>36</v>
      </c>
      <c r="AC11" s="84"/>
    </row>
    <row r="12" spans="1:36" ht="32.1" customHeight="1">
      <c r="A12" s="85" t="s">
        <v>13</v>
      </c>
      <c r="B12" s="85"/>
      <c r="C12" s="85"/>
      <c r="D12" s="85"/>
      <c r="E12" s="85"/>
      <c r="F12" s="85"/>
      <c r="G12" s="85"/>
      <c r="H12" s="85"/>
      <c r="I12" s="85"/>
      <c r="J12" s="58">
        <f ca="1">J10+3</f>
        <v>6</v>
      </c>
      <c r="K12" s="58"/>
      <c r="L12" t="s">
        <v>10</v>
      </c>
    </row>
    <row r="13" spans="1:36" ht="32.1" customHeight="1">
      <c r="A13" t="s">
        <v>11</v>
      </c>
      <c r="D13" s="58">
        <f ca="1">INT(RAND()*7+3)*2</f>
        <v>6</v>
      </c>
      <c r="E13" s="58"/>
      <c r="F13" t="s">
        <v>12</v>
      </c>
      <c r="H13" s="84">
        <f ca="1">D13+1</f>
        <v>7</v>
      </c>
      <c r="I13" s="84"/>
      <c r="J13" t="s">
        <v>12</v>
      </c>
      <c r="L13" s="84">
        <f ca="1">H13+4</f>
        <v>11</v>
      </c>
      <c r="M13" s="84"/>
      <c r="N13" t="s">
        <v>12</v>
      </c>
      <c r="P13" s="84">
        <f ca="1">L13+4</f>
        <v>15</v>
      </c>
      <c r="Q13" s="84"/>
      <c r="R13" t="s">
        <v>12</v>
      </c>
      <c r="T13" s="84">
        <f ca="1">P13+6</f>
        <v>21</v>
      </c>
      <c r="U13" s="84"/>
      <c r="V13" t="s">
        <v>12</v>
      </c>
      <c r="X13" s="84">
        <f ca="1">T13+6</f>
        <v>27</v>
      </c>
      <c r="Y13" s="84"/>
      <c r="Z13" t="s">
        <v>12</v>
      </c>
      <c r="AB13" s="58">
        <f ca="1">J12*12</f>
        <v>72</v>
      </c>
      <c r="AC13" s="58"/>
      <c r="AD13" s="58"/>
    </row>
    <row r="14" spans="1:36" ht="32.1" customHeight="1">
      <c r="A14" s="85" t="s">
        <v>14</v>
      </c>
      <c r="B14" s="85"/>
      <c r="C14" s="85"/>
      <c r="D14" s="85"/>
      <c r="E14" s="85"/>
      <c r="F14" s="85"/>
      <c r="G14" s="85"/>
      <c r="H14" s="85"/>
      <c r="I14" s="85"/>
      <c r="J14" s="58">
        <f ca="1">J12+2</f>
        <v>8</v>
      </c>
      <c r="K14" s="58"/>
      <c r="L14" t="s">
        <v>10</v>
      </c>
    </row>
    <row r="15" spans="1:36" ht="32.1" customHeight="1">
      <c r="A15" t="s">
        <v>11</v>
      </c>
      <c r="D15" s="58">
        <f ca="1">INT(RAND()*7+3)*3</f>
        <v>12</v>
      </c>
      <c r="E15" s="58"/>
      <c r="F15" t="s">
        <v>12</v>
      </c>
      <c r="H15" s="84">
        <f ca="1">D15+2</f>
        <v>14</v>
      </c>
      <c r="I15" s="84"/>
      <c r="J15" t="s">
        <v>12</v>
      </c>
      <c r="L15" s="84">
        <f ca="1">H15+3</f>
        <v>17</v>
      </c>
      <c r="M15" s="84"/>
      <c r="N15" t="s">
        <v>12</v>
      </c>
      <c r="P15" s="84">
        <f ca="1">L15+4</f>
        <v>21</v>
      </c>
      <c r="Q15" s="84"/>
      <c r="R15" t="s">
        <v>12</v>
      </c>
      <c r="T15" s="84">
        <f ca="1">P15+7</f>
        <v>28</v>
      </c>
      <c r="U15" s="84"/>
      <c r="V15" t="s">
        <v>12</v>
      </c>
      <c r="X15" s="58">
        <f ca="1">J14*11</f>
        <v>88</v>
      </c>
      <c r="Y15" s="58"/>
      <c r="Z15" s="58"/>
      <c r="AB15" t="s">
        <v>12</v>
      </c>
      <c r="AC15" s="58">
        <f ca="1">J14*12+1</f>
        <v>97</v>
      </c>
      <c r="AD15" s="58"/>
      <c r="AE15" s="58"/>
    </row>
    <row r="16" spans="1:36" ht="32.1" customHeight="1">
      <c r="A16" t="s">
        <v>15</v>
      </c>
      <c r="C16" s="58" t="s">
        <v>16</v>
      </c>
      <c r="D16" s="58"/>
      <c r="E16" s="58"/>
      <c r="F16" s="58"/>
      <c r="G16" s="58"/>
      <c r="H16" s="58"/>
      <c r="I16" s="58"/>
      <c r="J16" s="58"/>
      <c r="K16" s="58"/>
      <c r="L16" s="58">
        <f ca="1">INT(RAND()*5+2)</f>
        <v>4</v>
      </c>
      <c r="M16" s="58"/>
      <c r="N16" t="s">
        <v>10</v>
      </c>
    </row>
    <row r="17" spans="1:36" ht="32.1" customHeight="1">
      <c r="C17" s="58">
        <v>0</v>
      </c>
      <c r="D17" s="58"/>
      <c r="E17" s="58">
        <v>1</v>
      </c>
      <c r="F17" s="58"/>
      <c r="G17" s="58">
        <v>2</v>
      </c>
      <c r="H17" s="58"/>
      <c r="I17" s="58">
        <v>3</v>
      </c>
      <c r="J17" s="58"/>
      <c r="K17" s="58">
        <v>4</v>
      </c>
      <c r="L17" s="58"/>
      <c r="M17" s="58">
        <v>5</v>
      </c>
      <c r="N17" s="58"/>
      <c r="O17" s="58">
        <v>6</v>
      </c>
      <c r="P17" s="58"/>
      <c r="Q17" s="58">
        <v>7</v>
      </c>
      <c r="R17" s="58"/>
      <c r="S17" s="58">
        <v>8</v>
      </c>
      <c r="T17" s="58"/>
      <c r="U17" s="58">
        <v>9</v>
      </c>
      <c r="V17" s="58"/>
      <c r="W17" s="58">
        <v>10</v>
      </c>
      <c r="X17" s="58"/>
      <c r="Y17" s="58">
        <v>11</v>
      </c>
      <c r="Z17" s="58"/>
      <c r="AA17" s="58">
        <v>12</v>
      </c>
      <c r="AB17" s="58"/>
      <c r="AC17" s="58">
        <v>13</v>
      </c>
      <c r="AD17" s="58"/>
      <c r="AE17" s="58">
        <v>14</v>
      </c>
      <c r="AF17" s="58"/>
      <c r="AG17" s="58">
        <v>15</v>
      </c>
      <c r="AH17" s="58"/>
      <c r="AI17" s="58">
        <v>16</v>
      </c>
      <c r="AJ17" s="58"/>
    </row>
    <row r="18" spans="1:36" ht="10.5" customHeight="1">
      <c r="A18" t="s">
        <v>11</v>
      </c>
      <c r="D18" s="9"/>
      <c r="E18" s="2"/>
      <c r="F18" s="9"/>
      <c r="G18" s="2"/>
      <c r="H18" s="83"/>
      <c r="I18" s="64"/>
      <c r="J18" s="10"/>
      <c r="K18" s="11"/>
      <c r="L18" s="2"/>
      <c r="M18" s="2"/>
      <c r="N18" s="9"/>
      <c r="O18" s="2"/>
      <c r="P18" s="9"/>
      <c r="Q18" s="2"/>
      <c r="R18" s="9"/>
      <c r="S18" s="2"/>
      <c r="T18" s="9"/>
      <c r="U18" s="11"/>
      <c r="V18" s="2"/>
      <c r="W18" s="2"/>
      <c r="X18" s="9"/>
      <c r="Y18" s="2"/>
      <c r="Z18" s="9"/>
      <c r="AA18" s="2"/>
      <c r="AB18" s="9"/>
      <c r="AC18" s="2"/>
      <c r="AD18" s="9"/>
      <c r="AE18" s="2"/>
      <c r="AF18" s="9"/>
      <c r="AG18" s="2"/>
      <c r="AH18" s="9"/>
      <c r="AI18" s="11"/>
      <c r="AJ18" s="2"/>
    </row>
    <row r="19" spans="1:36" ht="10.5" customHeight="1">
      <c r="D19" s="5"/>
      <c r="E19" s="5"/>
      <c r="F19" s="5"/>
      <c r="G19" s="5"/>
      <c r="H19" s="12"/>
      <c r="I19" s="12"/>
      <c r="J19" s="1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1:36" ht="32.1" customHeight="1">
      <c r="A20" t="s">
        <v>17</v>
      </c>
      <c r="C20" s="58" t="s">
        <v>16</v>
      </c>
      <c r="D20" s="58"/>
      <c r="E20" s="58"/>
      <c r="F20" s="58"/>
      <c r="G20" s="58"/>
      <c r="H20" s="58"/>
      <c r="I20" s="58"/>
      <c r="J20" s="58"/>
      <c r="K20" s="58"/>
      <c r="L20" s="58">
        <f ca="1">L16+1</f>
        <v>5</v>
      </c>
      <c r="M20" s="58"/>
      <c r="N20" t="s">
        <v>10</v>
      </c>
    </row>
    <row r="21" spans="1:36" ht="32.1" customHeight="1">
      <c r="C21" s="58">
        <v>0</v>
      </c>
      <c r="D21" s="58"/>
      <c r="E21" s="58">
        <v>1</v>
      </c>
      <c r="F21" s="58"/>
      <c r="G21" s="58">
        <v>2</v>
      </c>
      <c r="H21" s="58"/>
      <c r="I21" s="58">
        <v>3</v>
      </c>
      <c r="J21" s="58"/>
      <c r="K21" s="58">
        <v>4</v>
      </c>
      <c r="L21" s="58"/>
      <c r="M21" s="58">
        <v>5</v>
      </c>
      <c r="N21" s="58"/>
      <c r="O21" s="58">
        <v>6</v>
      </c>
      <c r="P21" s="58"/>
      <c r="Q21" s="58">
        <v>7</v>
      </c>
      <c r="R21" s="58"/>
      <c r="S21" s="58">
        <v>8</v>
      </c>
      <c r="T21" s="58"/>
      <c r="U21" s="58">
        <v>9</v>
      </c>
      <c r="V21" s="58"/>
      <c r="W21" s="58">
        <v>10</v>
      </c>
      <c r="X21" s="58"/>
      <c r="Y21" s="58">
        <v>11</v>
      </c>
      <c r="Z21" s="58"/>
      <c r="AA21" s="58">
        <v>12</v>
      </c>
      <c r="AB21" s="58"/>
      <c r="AC21" s="58">
        <v>13</v>
      </c>
      <c r="AD21" s="58"/>
      <c r="AE21" s="58">
        <v>14</v>
      </c>
      <c r="AF21" s="58"/>
      <c r="AG21" s="58">
        <v>15</v>
      </c>
      <c r="AH21" s="58"/>
      <c r="AI21" s="58">
        <v>16</v>
      </c>
      <c r="AJ21" s="58"/>
    </row>
    <row r="22" spans="1:36" ht="10.5" customHeight="1">
      <c r="A22" t="s">
        <v>11</v>
      </c>
      <c r="D22" s="9"/>
      <c r="E22" s="2"/>
      <c r="F22" s="9"/>
      <c r="G22" s="2"/>
      <c r="H22" s="83"/>
      <c r="I22" s="64"/>
      <c r="J22" s="10"/>
      <c r="K22" s="11"/>
      <c r="L22" s="2"/>
      <c r="M22" s="2"/>
      <c r="N22" s="9"/>
      <c r="O22" s="2"/>
      <c r="P22" s="9"/>
      <c r="Q22" s="2"/>
      <c r="R22" s="9"/>
      <c r="S22" s="2"/>
      <c r="T22" s="9"/>
      <c r="U22" s="11"/>
      <c r="V22" s="2"/>
      <c r="W22" s="2"/>
      <c r="X22" s="9"/>
      <c r="Y22" s="2"/>
      <c r="Z22" s="9"/>
      <c r="AA22" s="2"/>
      <c r="AB22" s="9"/>
      <c r="AC22" s="2"/>
      <c r="AD22" s="9"/>
      <c r="AE22" s="2"/>
      <c r="AF22" s="9"/>
      <c r="AG22" s="2"/>
      <c r="AH22" s="9"/>
      <c r="AI22" s="11"/>
      <c r="AJ22" s="2"/>
    </row>
    <row r="23" spans="1:36" ht="10.5" customHeight="1">
      <c r="D23" s="5"/>
      <c r="E23" s="5"/>
      <c r="F23" s="5"/>
      <c r="G23" s="5"/>
      <c r="H23" s="12"/>
      <c r="I23" s="12"/>
      <c r="J23" s="1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spans="1:36" ht="32.1" customHeight="1">
      <c r="A24" t="s">
        <v>18</v>
      </c>
      <c r="C24" s="58" t="s">
        <v>16</v>
      </c>
      <c r="D24" s="58"/>
      <c r="E24" s="58"/>
      <c r="F24" s="58"/>
      <c r="G24" s="58"/>
      <c r="H24" s="58"/>
      <c r="I24" s="58"/>
      <c r="J24" s="58"/>
      <c r="K24" s="58"/>
      <c r="L24" s="58">
        <f ca="1">L20+2</f>
        <v>7</v>
      </c>
      <c r="M24" s="58"/>
      <c r="N24" t="s">
        <v>10</v>
      </c>
    </row>
    <row r="25" spans="1:36" ht="32.1" customHeight="1">
      <c r="C25" s="58">
        <f ca="1">INT(RAND()*(19-11)+11)</f>
        <v>11</v>
      </c>
      <c r="D25" s="58"/>
      <c r="E25" s="58">
        <f ca="1">C25+1</f>
        <v>12</v>
      </c>
      <c r="F25" s="58"/>
      <c r="G25" s="58">
        <f ca="1">E25+1</f>
        <v>13</v>
      </c>
      <c r="H25" s="58"/>
      <c r="I25" s="58">
        <f ca="1">G25+1</f>
        <v>14</v>
      </c>
      <c r="J25" s="58"/>
      <c r="K25" s="58">
        <f ca="1">I25+1</f>
        <v>15</v>
      </c>
      <c r="L25" s="58"/>
      <c r="M25" s="58">
        <f ca="1">K25+1</f>
        <v>16</v>
      </c>
      <c r="N25" s="58"/>
      <c r="O25" s="58">
        <f ca="1">M25+1</f>
        <v>17</v>
      </c>
      <c r="P25" s="58"/>
      <c r="Q25" s="58">
        <f ca="1">O25+1</f>
        <v>18</v>
      </c>
      <c r="R25" s="58"/>
      <c r="S25" s="58">
        <f ca="1">Q25+1</f>
        <v>19</v>
      </c>
      <c r="T25" s="58"/>
      <c r="U25" s="58">
        <f ca="1">S25+1</f>
        <v>20</v>
      </c>
      <c r="V25" s="58"/>
      <c r="W25" s="58">
        <f ca="1">U25+1</f>
        <v>21</v>
      </c>
      <c r="X25" s="58"/>
      <c r="Y25" s="58">
        <f ca="1">W25+1</f>
        <v>22</v>
      </c>
      <c r="Z25" s="58"/>
      <c r="AA25" s="58">
        <f ca="1">Y25+1</f>
        <v>23</v>
      </c>
      <c r="AB25" s="58"/>
      <c r="AC25" s="58">
        <f ca="1">AA25+1</f>
        <v>24</v>
      </c>
      <c r="AD25" s="58"/>
      <c r="AE25" s="58">
        <f ca="1">AC25+1</f>
        <v>25</v>
      </c>
      <c r="AF25" s="58"/>
      <c r="AG25" s="58">
        <f ca="1">AE25+1</f>
        <v>26</v>
      </c>
      <c r="AH25" s="58"/>
      <c r="AI25" s="58">
        <f ca="1">AG25+1</f>
        <v>27</v>
      </c>
      <c r="AJ25" s="58"/>
    </row>
    <row r="26" spans="1:36" ht="10.5" customHeight="1">
      <c r="A26" t="s">
        <v>11</v>
      </c>
      <c r="D26" s="9"/>
      <c r="E26" s="2"/>
      <c r="F26" s="9"/>
      <c r="G26" s="2"/>
      <c r="H26" s="83"/>
      <c r="I26" s="64"/>
      <c r="J26" s="10"/>
      <c r="K26" s="11"/>
      <c r="L26" s="2"/>
      <c r="M26" s="2"/>
      <c r="N26" s="9"/>
      <c r="O26" s="2"/>
      <c r="P26" s="9"/>
      <c r="Q26" s="2"/>
      <c r="R26" s="9"/>
      <c r="S26" s="2"/>
      <c r="T26" s="9"/>
      <c r="U26" s="11"/>
      <c r="V26" s="2"/>
      <c r="W26" s="2"/>
      <c r="X26" s="9"/>
      <c r="Y26" s="2"/>
      <c r="Z26" s="9"/>
      <c r="AA26" s="2"/>
      <c r="AB26" s="9"/>
      <c r="AC26" s="2"/>
      <c r="AD26" s="9"/>
      <c r="AE26" s="2"/>
      <c r="AF26" s="9"/>
      <c r="AG26" s="2"/>
      <c r="AH26" s="9"/>
      <c r="AI26" s="11"/>
      <c r="AJ26" s="2"/>
    </row>
    <row r="27" spans="1:36" ht="10.5" customHeight="1">
      <c r="C27" s="14"/>
      <c r="D27" s="5"/>
      <c r="E27" s="5"/>
      <c r="F27" s="5"/>
      <c r="G27" s="5"/>
      <c r="H27" s="12"/>
      <c r="I27" s="12"/>
      <c r="J27" s="13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spans="1:36" ht="32.1" customHeight="1">
      <c r="A28" t="s">
        <v>19</v>
      </c>
      <c r="C28" s="58" t="s">
        <v>16</v>
      </c>
      <c r="D28" s="58"/>
      <c r="E28" s="58"/>
      <c r="F28" s="58"/>
      <c r="G28" s="58"/>
      <c r="H28" s="58"/>
      <c r="I28" s="58"/>
      <c r="J28" s="58"/>
      <c r="K28" s="58"/>
      <c r="L28" s="58">
        <f ca="1">L16+2</f>
        <v>6</v>
      </c>
      <c r="M28" s="58"/>
      <c r="N28" t="s">
        <v>10</v>
      </c>
    </row>
    <row r="29" spans="1:36" ht="32.1" customHeight="1">
      <c r="C29" s="58">
        <f ca="1">INT(RAND()*(8-3)+3)*5</f>
        <v>15</v>
      </c>
      <c r="D29" s="58"/>
      <c r="E29" s="58">
        <f ca="1">C29+1</f>
        <v>16</v>
      </c>
      <c r="F29" s="58"/>
      <c r="G29" s="58">
        <f ca="1">E29+1</f>
        <v>17</v>
      </c>
      <c r="H29" s="58"/>
      <c r="I29" s="58">
        <f ca="1">G29+1</f>
        <v>18</v>
      </c>
      <c r="J29" s="58"/>
      <c r="K29" s="58">
        <f ca="1">I29+1</f>
        <v>19</v>
      </c>
      <c r="L29" s="58"/>
      <c r="M29" s="58">
        <f ca="1">K29+1</f>
        <v>20</v>
      </c>
      <c r="N29" s="58"/>
      <c r="O29" s="58">
        <f ca="1">M29+1</f>
        <v>21</v>
      </c>
      <c r="P29" s="58"/>
      <c r="Q29" s="58">
        <f ca="1">O29+1</f>
        <v>22</v>
      </c>
      <c r="R29" s="58"/>
      <c r="S29" s="58">
        <f ca="1">Q29+1</f>
        <v>23</v>
      </c>
      <c r="T29" s="58"/>
      <c r="U29" s="58">
        <f ca="1">S29+1</f>
        <v>24</v>
      </c>
      <c r="V29" s="58"/>
      <c r="W29" s="58">
        <f ca="1">U29+1</f>
        <v>25</v>
      </c>
      <c r="X29" s="58"/>
      <c r="Y29" s="58">
        <f ca="1">W29+1</f>
        <v>26</v>
      </c>
      <c r="Z29" s="58"/>
      <c r="AA29" s="58">
        <f ca="1">Y29+1</f>
        <v>27</v>
      </c>
      <c r="AB29" s="58"/>
      <c r="AC29" s="58">
        <f ca="1">AA29+1</f>
        <v>28</v>
      </c>
      <c r="AD29" s="58"/>
      <c r="AE29" s="58">
        <f ca="1">AC29+1</f>
        <v>29</v>
      </c>
      <c r="AF29" s="58"/>
      <c r="AG29" s="58">
        <f ca="1">AE29+1</f>
        <v>30</v>
      </c>
      <c r="AH29" s="58"/>
      <c r="AI29" s="58">
        <f ca="1">AG29+1</f>
        <v>31</v>
      </c>
      <c r="AJ29" s="58"/>
    </row>
    <row r="30" spans="1:36" ht="10.5" customHeight="1">
      <c r="A30" t="s">
        <v>11</v>
      </c>
      <c r="D30" s="9"/>
      <c r="E30" s="2"/>
      <c r="F30" s="9"/>
      <c r="G30" s="2"/>
      <c r="H30" s="83"/>
      <c r="I30" s="64"/>
      <c r="J30" s="10"/>
      <c r="K30" s="11"/>
      <c r="L30" s="2"/>
      <c r="M30" s="2"/>
      <c r="N30" s="9"/>
      <c r="O30" s="2"/>
      <c r="P30" s="9"/>
      <c r="Q30" s="2"/>
      <c r="R30" s="9"/>
      <c r="S30" s="2"/>
      <c r="T30" s="9"/>
      <c r="U30" s="11"/>
      <c r="V30" s="2"/>
      <c r="W30" s="2"/>
      <c r="X30" s="9"/>
      <c r="Y30" s="2"/>
      <c r="Z30" s="9"/>
      <c r="AA30" s="2"/>
      <c r="AB30" s="9"/>
      <c r="AC30" s="2"/>
      <c r="AD30" s="9"/>
      <c r="AE30" s="2"/>
      <c r="AF30" s="9"/>
      <c r="AG30" s="2"/>
      <c r="AH30" s="9"/>
      <c r="AI30" s="11"/>
      <c r="AJ30" s="2"/>
    </row>
    <row r="31" spans="1:36" ht="32.1" customHeight="1">
      <c r="A31" s="15"/>
      <c r="C31" s="14"/>
      <c r="H31" s="84"/>
      <c r="I31" s="84"/>
      <c r="L31" s="86"/>
      <c r="M31" s="86"/>
    </row>
    <row r="32" spans="1:36" ht="24.95" customHeight="1">
      <c r="D32" s="1" t="str">
        <f>IF(D1="","",D1)</f>
        <v>倍数</v>
      </c>
      <c r="AG32" s="2" t="str">
        <f>IF(AG1="","",AG1)</f>
        <v>№</v>
      </c>
      <c r="AH32" s="2"/>
      <c r="AI32" s="64">
        <f>IF(AI1="","",AI1)</f>
        <v>1</v>
      </c>
      <c r="AJ32" s="64"/>
    </row>
    <row r="33" spans="1:32" ht="24.95" customHeight="1">
      <c r="F33" s="8"/>
      <c r="G33" s="8"/>
      <c r="Q33" s="3" t="str">
        <f>IF(Q2="","",Q2)</f>
        <v>名前</v>
      </c>
      <c r="R33" s="2"/>
      <c r="S33" s="2"/>
      <c r="T33" s="2"/>
      <c r="U33" s="2" t="str">
        <f>IF(U2="","",U2)</f>
        <v/>
      </c>
      <c r="V33" s="16" t="s">
        <v>20</v>
      </c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18.75" customHeight="1">
      <c r="A34" t="s">
        <v>21</v>
      </c>
      <c r="C34" s="58">
        <f ca="1">C4</f>
        <v>9</v>
      </c>
      <c r="D34" s="58"/>
      <c r="E34" t="s">
        <v>6</v>
      </c>
      <c r="Q34" s="4"/>
      <c r="R34" s="5"/>
      <c r="S34" s="5"/>
      <c r="T34" s="5"/>
      <c r="U34" s="5"/>
      <c r="V34" s="14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 ht="24.95" customHeight="1">
      <c r="C35" s="87">
        <f ca="1">C34</f>
        <v>9</v>
      </c>
      <c r="D35" s="87"/>
      <c r="E35" s="87" t="s">
        <v>22</v>
      </c>
      <c r="F35" s="87"/>
      <c r="G35" s="87">
        <f ca="1">C35*2</f>
        <v>18</v>
      </c>
      <c r="H35" s="87"/>
      <c r="I35" s="87" t="s">
        <v>22</v>
      </c>
      <c r="J35" s="87"/>
      <c r="K35" s="87">
        <f ca="1">C35*3</f>
        <v>27</v>
      </c>
      <c r="L35" s="87"/>
      <c r="M35" s="58"/>
      <c r="N35" s="58"/>
      <c r="Q35" s="4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ht="18.75" customHeight="1">
      <c r="A36" t="s">
        <v>7</v>
      </c>
      <c r="C36" s="58">
        <f ca="1">C6</f>
        <v>11</v>
      </c>
      <c r="D36" s="58"/>
      <c r="E36" t="s">
        <v>6</v>
      </c>
      <c r="Q36" s="4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 ht="24.95" customHeight="1">
      <c r="C37" s="87">
        <f ca="1">C36</f>
        <v>11</v>
      </c>
      <c r="D37" s="87"/>
      <c r="E37" s="87" t="s">
        <v>22</v>
      </c>
      <c r="F37" s="87"/>
      <c r="G37" s="87">
        <f ca="1">C37*2</f>
        <v>22</v>
      </c>
      <c r="H37" s="87"/>
      <c r="I37" s="87" t="s">
        <v>22</v>
      </c>
      <c r="J37" s="87"/>
      <c r="K37" s="87">
        <f ca="1">C37*3</f>
        <v>33</v>
      </c>
      <c r="L37" s="87"/>
      <c r="Q37" s="4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 ht="18" customHeight="1">
      <c r="A38" t="s">
        <v>8</v>
      </c>
      <c r="C38" s="58">
        <f ca="1">C8</f>
        <v>12</v>
      </c>
      <c r="D38" s="58"/>
      <c r="E38" t="s">
        <v>6</v>
      </c>
      <c r="Q38" s="4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 ht="24.95" customHeight="1">
      <c r="C39" s="87">
        <f ca="1">C38</f>
        <v>12</v>
      </c>
      <c r="D39" s="87"/>
      <c r="E39" s="87" t="s">
        <v>22</v>
      </c>
      <c r="F39" s="87"/>
      <c r="G39" s="87">
        <f ca="1">C39*2</f>
        <v>24</v>
      </c>
      <c r="H39" s="87"/>
      <c r="I39" s="87" t="s">
        <v>22</v>
      </c>
      <c r="J39" s="87"/>
      <c r="K39" s="87">
        <f ca="1">C39*3</f>
        <v>36</v>
      </c>
      <c r="L39" s="87"/>
      <c r="M39" s="17"/>
      <c r="Q39" s="4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ht="18.75" customHeight="1">
      <c r="A40" s="85" t="s">
        <v>9</v>
      </c>
      <c r="B40" s="85"/>
      <c r="C40" s="85"/>
      <c r="D40" s="85"/>
      <c r="E40" s="85"/>
      <c r="F40" s="85"/>
      <c r="G40" s="85"/>
      <c r="H40" s="85"/>
      <c r="I40" s="85"/>
      <c r="J40" s="58">
        <f ca="1">J10</f>
        <v>3</v>
      </c>
      <c r="K40" s="58"/>
      <c r="L40" t="s">
        <v>10</v>
      </c>
    </row>
    <row r="41" spans="1:32" ht="17.25" customHeight="1">
      <c r="A41" s="7"/>
      <c r="B41" s="7"/>
      <c r="C41" s="7"/>
      <c r="D41" s="58"/>
      <c r="E41" s="58"/>
      <c r="F41" s="58"/>
      <c r="G41" s="58"/>
      <c r="H41" s="58"/>
      <c r="I41" s="58"/>
      <c r="J41" s="58"/>
      <c r="K41" s="58"/>
      <c r="L41" s="87" t="str">
        <f ca="1">IF(MOD(L42,$J$40)=0,"○","")</f>
        <v>○</v>
      </c>
      <c r="M41" s="87"/>
      <c r="N41" s="87" t="s">
        <v>11</v>
      </c>
      <c r="O41" s="87"/>
      <c r="P41" s="87" t="str">
        <f ca="1">IF(MOD(P42,$J$40)=0,"○","")</f>
        <v/>
      </c>
      <c r="Q41" s="87"/>
      <c r="R41" s="87" t="s">
        <v>11</v>
      </c>
      <c r="S41" s="87"/>
      <c r="T41" s="87" t="str">
        <f ca="1">IF(MOD(T42,$J$40)=0,"○","")</f>
        <v/>
      </c>
      <c r="U41" s="87"/>
      <c r="V41" s="87" t="s">
        <v>11</v>
      </c>
      <c r="W41" s="87"/>
      <c r="X41" s="87" t="str">
        <f ca="1">IF(MOD(X42,$J$40)=0,"○","")</f>
        <v/>
      </c>
      <c r="Y41" s="87"/>
      <c r="Z41" s="87" t="s">
        <v>11</v>
      </c>
      <c r="AA41" s="87"/>
      <c r="AB41" s="87" t="str">
        <f ca="1">IF(MOD(AB42,$J$40)=0,"○","")</f>
        <v>○</v>
      </c>
      <c r="AC41" s="87"/>
    </row>
    <row r="42" spans="1:32" ht="32.1" customHeight="1">
      <c r="A42" t="s">
        <v>11</v>
      </c>
      <c r="D42" s="58">
        <v>0</v>
      </c>
      <c r="E42" s="58"/>
      <c r="F42" t="s">
        <v>12</v>
      </c>
      <c r="H42" s="84">
        <f>D42+1</f>
        <v>1</v>
      </c>
      <c r="I42" s="84"/>
      <c r="J42" t="s">
        <v>12</v>
      </c>
      <c r="L42" s="84">
        <f ca="1">J40</f>
        <v>3</v>
      </c>
      <c r="M42" s="84"/>
      <c r="N42" t="s">
        <v>12</v>
      </c>
      <c r="P42" s="84">
        <f ca="1">P11</f>
        <v>16</v>
      </c>
      <c r="Q42" s="84"/>
      <c r="R42" t="s">
        <v>12</v>
      </c>
      <c r="T42" s="84">
        <f ca="1">P42+6</f>
        <v>22</v>
      </c>
      <c r="U42" s="84"/>
      <c r="V42" t="s">
        <v>12</v>
      </c>
      <c r="X42" s="84">
        <f ca="1">T42+6</f>
        <v>28</v>
      </c>
      <c r="Y42" s="84"/>
      <c r="Z42" t="s">
        <v>12</v>
      </c>
      <c r="AB42" s="84">
        <f ca="1">X42+8</f>
        <v>36</v>
      </c>
      <c r="AC42" s="84"/>
    </row>
    <row r="43" spans="1:32" ht="18.75" customHeight="1">
      <c r="A43" s="85" t="s">
        <v>13</v>
      </c>
      <c r="B43" s="85"/>
      <c r="C43" s="85"/>
      <c r="D43" s="85"/>
      <c r="E43" s="85"/>
      <c r="F43" s="85"/>
      <c r="G43" s="85"/>
      <c r="H43" s="85"/>
      <c r="I43" s="85"/>
      <c r="J43" s="58">
        <f ca="1">J12</f>
        <v>6</v>
      </c>
      <c r="K43" s="58"/>
      <c r="L43" t="s">
        <v>10</v>
      </c>
    </row>
    <row r="44" spans="1:32" ht="17.25" customHeight="1">
      <c r="A44" s="7"/>
      <c r="B44" s="7"/>
      <c r="C44" s="7"/>
      <c r="D44" s="87" t="str">
        <f ca="1">IF(MOD(D45,$J$43)=0,"○","")</f>
        <v>○</v>
      </c>
      <c r="E44" s="87"/>
      <c r="F44" s="87" t="s">
        <v>11</v>
      </c>
      <c r="G44" s="87"/>
      <c r="H44" s="87" t="str">
        <f ca="1">IF(MOD(H45,$J$43)=0,"○","")</f>
        <v/>
      </c>
      <c r="I44" s="87"/>
      <c r="J44" s="87" t="s">
        <v>11</v>
      </c>
      <c r="K44" s="87"/>
      <c r="L44" s="87" t="str">
        <f ca="1">IF(MOD(L45,$J$43)=0,"○","")</f>
        <v/>
      </c>
      <c r="M44" s="87"/>
      <c r="N44" s="87" t="s">
        <v>11</v>
      </c>
      <c r="O44" s="87"/>
      <c r="P44" s="87" t="str">
        <f ca="1">IF(MOD(P45,$J$43)=0,"○","")</f>
        <v/>
      </c>
      <c r="Q44" s="87"/>
      <c r="R44" s="87" t="s">
        <v>11</v>
      </c>
      <c r="S44" s="87"/>
      <c r="T44" s="87" t="str">
        <f ca="1">IF(MOD(T45,$J$43)=0,"○","")</f>
        <v/>
      </c>
      <c r="U44" s="87"/>
      <c r="V44" s="87" t="s">
        <v>11</v>
      </c>
      <c r="W44" s="87"/>
      <c r="X44" s="87" t="str">
        <f ca="1">IF(MOD(X45,$J$43)=0,"○","")</f>
        <v/>
      </c>
      <c r="Y44" s="87"/>
      <c r="Z44" s="87" t="s">
        <v>11</v>
      </c>
      <c r="AA44" s="87"/>
      <c r="AB44" s="87" t="str">
        <f ca="1">IF(MOD(AB45,$J$43)=0,"○","")</f>
        <v>○</v>
      </c>
      <c r="AC44" s="87"/>
    </row>
    <row r="45" spans="1:32" ht="32.1" customHeight="1">
      <c r="A45" t="s">
        <v>11</v>
      </c>
      <c r="D45" s="58">
        <f ca="1">D13</f>
        <v>6</v>
      </c>
      <c r="E45" s="58"/>
      <c r="F45" t="s">
        <v>12</v>
      </c>
      <c r="H45" s="84">
        <f ca="1">D45+1</f>
        <v>7</v>
      </c>
      <c r="I45" s="84"/>
      <c r="J45" t="s">
        <v>12</v>
      </c>
      <c r="L45" s="84">
        <f ca="1">H45+4</f>
        <v>11</v>
      </c>
      <c r="M45" s="84"/>
      <c r="N45" t="s">
        <v>12</v>
      </c>
      <c r="P45" s="84">
        <f ca="1">L45+4</f>
        <v>15</v>
      </c>
      <c r="Q45" s="84"/>
      <c r="R45" t="s">
        <v>12</v>
      </c>
      <c r="T45" s="84">
        <f ca="1">P45+6</f>
        <v>21</v>
      </c>
      <c r="U45" s="84"/>
      <c r="V45" t="s">
        <v>12</v>
      </c>
      <c r="X45" s="84">
        <f ca="1">T45+6</f>
        <v>27</v>
      </c>
      <c r="Y45" s="84"/>
      <c r="Z45" t="s">
        <v>12</v>
      </c>
      <c r="AB45" s="58">
        <f ca="1">J43*12</f>
        <v>72</v>
      </c>
      <c r="AC45" s="58"/>
      <c r="AD45" s="58"/>
    </row>
    <row r="46" spans="1:32" ht="18.75" customHeight="1">
      <c r="A46" s="85" t="s">
        <v>14</v>
      </c>
      <c r="B46" s="85"/>
      <c r="C46" s="85"/>
      <c r="D46" s="85"/>
      <c r="E46" s="85"/>
      <c r="F46" s="85"/>
      <c r="G46" s="85"/>
      <c r="H46" s="85"/>
      <c r="I46" s="85"/>
      <c r="J46" s="58">
        <f ca="1">J14</f>
        <v>8</v>
      </c>
      <c r="K46" s="58"/>
      <c r="L46" t="s">
        <v>10</v>
      </c>
    </row>
    <row r="47" spans="1:32" ht="17.25" customHeight="1">
      <c r="A47" s="7"/>
      <c r="B47" s="7"/>
      <c r="C47" s="7"/>
      <c r="D47" s="87" t="str">
        <f ca="1">IF(MOD(D48,$J$46)=0,"○","")</f>
        <v/>
      </c>
      <c r="E47" s="87"/>
      <c r="F47" s="87" t="s">
        <v>11</v>
      </c>
      <c r="G47" s="87"/>
      <c r="H47" s="87" t="str">
        <f ca="1">IF(MOD(H48,$J$46)=0,"○","")</f>
        <v/>
      </c>
      <c r="I47" s="87"/>
      <c r="J47" s="87" t="s">
        <v>11</v>
      </c>
      <c r="K47" s="87"/>
      <c r="L47" s="87" t="str">
        <f ca="1">IF(MOD(L48,$J$46)=0,"○","")</f>
        <v/>
      </c>
      <c r="M47" s="87"/>
      <c r="N47" s="87" t="s">
        <v>11</v>
      </c>
      <c r="O47" s="87"/>
      <c r="P47" s="87" t="str">
        <f ca="1">IF(MOD(P48,$J$46)=0,"○","")</f>
        <v/>
      </c>
      <c r="Q47" s="87"/>
      <c r="R47" s="87" t="s">
        <v>11</v>
      </c>
      <c r="S47" s="87"/>
      <c r="T47" s="87" t="str">
        <f ca="1">IF(MOD(T48,$J$46)=0,"○","")</f>
        <v/>
      </c>
      <c r="U47" s="87"/>
      <c r="V47" s="87" t="s">
        <v>11</v>
      </c>
      <c r="W47" s="87"/>
      <c r="X47" s="87" t="str">
        <f ca="1">IF(MOD(X48,$J$46)=0,"○","")</f>
        <v>○</v>
      </c>
      <c r="Y47" s="87"/>
      <c r="Z47" s="87"/>
      <c r="AA47" s="18"/>
      <c r="AB47" s="18" t="s">
        <v>11</v>
      </c>
      <c r="AC47" s="87" t="str">
        <f ca="1">IF(MOD(AC48,$J$46)=0,"○","")</f>
        <v/>
      </c>
      <c r="AD47" s="87"/>
      <c r="AE47" s="87"/>
    </row>
    <row r="48" spans="1:32" ht="32.1" customHeight="1">
      <c r="A48" t="s">
        <v>11</v>
      </c>
      <c r="D48" s="58">
        <f ca="1">D15</f>
        <v>12</v>
      </c>
      <c r="E48" s="58"/>
      <c r="F48" t="s">
        <v>12</v>
      </c>
      <c r="H48" s="84">
        <f ca="1">D48+2</f>
        <v>14</v>
      </c>
      <c r="I48" s="84"/>
      <c r="J48" t="s">
        <v>12</v>
      </c>
      <c r="L48" s="84">
        <f ca="1">H48+3</f>
        <v>17</v>
      </c>
      <c r="M48" s="84"/>
      <c r="N48" t="s">
        <v>12</v>
      </c>
      <c r="P48" s="84">
        <f ca="1">L48+4</f>
        <v>21</v>
      </c>
      <c r="Q48" s="84"/>
      <c r="R48" t="s">
        <v>12</v>
      </c>
      <c r="T48" s="84">
        <f ca="1">P48+7</f>
        <v>28</v>
      </c>
      <c r="U48" s="84"/>
      <c r="V48" t="s">
        <v>12</v>
      </c>
      <c r="X48" s="58">
        <f ca="1">J46*11</f>
        <v>88</v>
      </c>
      <c r="Y48" s="58"/>
      <c r="Z48" s="58"/>
      <c r="AA48" s="58" t="s">
        <v>12</v>
      </c>
      <c r="AB48" s="58"/>
      <c r="AC48" s="58">
        <f ca="1">J46*12+1</f>
        <v>97</v>
      </c>
      <c r="AD48" s="58"/>
      <c r="AE48" s="58"/>
    </row>
    <row r="49" spans="1:36" ht="18.75" customHeight="1">
      <c r="A49" t="s">
        <v>15</v>
      </c>
      <c r="C49" s="58" t="s">
        <v>16</v>
      </c>
      <c r="D49" s="58"/>
      <c r="E49" s="58"/>
      <c r="F49" s="58"/>
      <c r="G49" s="58"/>
      <c r="H49" s="58"/>
      <c r="I49" s="58"/>
      <c r="J49" s="58"/>
      <c r="K49" s="58"/>
      <c r="L49" s="58">
        <f ca="1">L16</f>
        <v>4</v>
      </c>
      <c r="M49" s="58"/>
      <c r="N49" t="s">
        <v>10</v>
      </c>
    </row>
    <row r="50" spans="1:36" ht="19.5" customHeight="1">
      <c r="C50" s="58"/>
      <c r="D50" s="58"/>
      <c r="E50" s="58"/>
      <c r="F50" s="58"/>
      <c r="G50" s="87" t="str">
        <f ca="1">IF(MOD(G51,$L$49)=0,"○","")</f>
        <v/>
      </c>
      <c r="H50" s="87"/>
      <c r="I50" s="87" t="str">
        <f ca="1">IF(MOD(I51,$L$49)=0,"○","")</f>
        <v/>
      </c>
      <c r="J50" s="87"/>
      <c r="K50" s="87" t="str">
        <f ca="1">IF(MOD(K51,$L$49)=0,"○","")</f>
        <v>○</v>
      </c>
      <c r="L50" s="87"/>
      <c r="M50" s="87" t="str">
        <f ca="1">IF(MOD(M51,$L$49)=0,"○","")</f>
        <v/>
      </c>
      <c r="N50" s="87"/>
      <c r="O50" s="87" t="str">
        <f ca="1">IF(MOD(O51,$L$49)=0,"○","")</f>
        <v/>
      </c>
      <c r="P50" s="87"/>
      <c r="Q50" s="87" t="str">
        <f ca="1">IF(MOD(Q51,$L$49)=0,"○","")</f>
        <v/>
      </c>
      <c r="R50" s="87"/>
      <c r="S50" s="87" t="str">
        <f ca="1">IF(MOD(S51,$L$49)=0,"○","")</f>
        <v>○</v>
      </c>
      <c r="T50" s="87"/>
      <c r="U50" s="87" t="str">
        <f ca="1">IF(MOD(U51,$L$49)=0,"○","")</f>
        <v/>
      </c>
      <c r="V50" s="87"/>
      <c r="W50" s="87" t="str">
        <f ca="1">IF(MOD(W51,$L$49)=0,"○","")</f>
        <v/>
      </c>
      <c r="X50" s="87"/>
      <c r="Y50" s="87" t="str">
        <f ca="1">IF(MOD(Y51,$L$49)=0,"○","")</f>
        <v/>
      </c>
      <c r="Z50" s="87"/>
      <c r="AA50" s="87" t="str">
        <f ca="1">IF(MOD(AA51,$L$49)=0,"○","")</f>
        <v>○</v>
      </c>
      <c r="AB50" s="87"/>
      <c r="AC50" s="87" t="str">
        <f ca="1">IF(MOD(AC51,$L$49)=0,"○","")</f>
        <v/>
      </c>
      <c r="AD50" s="87"/>
      <c r="AE50" s="87" t="str">
        <f ca="1">IF(MOD(AE51,$L$49)=0,"○","")</f>
        <v/>
      </c>
      <c r="AF50" s="87"/>
      <c r="AG50" s="87" t="str">
        <f ca="1">IF(MOD(AG51,$L$49)=0,"○","")</f>
        <v/>
      </c>
      <c r="AH50" s="87"/>
      <c r="AI50" s="87" t="str">
        <f ca="1">IF(MOD(AI51,$L$49)=0,"○","")</f>
        <v>○</v>
      </c>
      <c r="AJ50" s="87"/>
    </row>
    <row r="51" spans="1:36" ht="32.1" customHeight="1">
      <c r="C51" s="58">
        <v>0</v>
      </c>
      <c r="D51" s="58"/>
      <c r="E51" s="58">
        <v>1</v>
      </c>
      <c r="F51" s="58"/>
      <c r="G51" s="58">
        <v>2</v>
      </c>
      <c r="H51" s="58"/>
      <c r="I51" s="58">
        <v>3</v>
      </c>
      <c r="J51" s="58"/>
      <c r="K51" s="58">
        <v>4</v>
      </c>
      <c r="L51" s="58"/>
      <c r="M51" s="58">
        <v>5</v>
      </c>
      <c r="N51" s="58"/>
      <c r="O51" s="58">
        <v>6</v>
      </c>
      <c r="P51" s="58"/>
      <c r="Q51" s="58">
        <v>7</v>
      </c>
      <c r="R51" s="58"/>
      <c r="S51" s="58">
        <v>8</v>
      </c>
      <c r="T51" s="58"/>
      <c r="U51" s="58">
        <v>9</v>
      </c>
      <c r="V51" s="58"/>
      <c r="W51" s="58">
        <v>10</v>
      </c>
      <c r="X51" s="58"/>
      <c r="Y51" s="58">
        <v>11</v>
      </c>
      <c r="Z51" s="58"/>
      <c r="AA51" s="58">
        <v>12</v>
      </c>
      <c r="AB51" s="58"/>
      <c r="AC51" s="58">
        <v>13</v>
      </c>
      <c r="AD51" s="58"/>
      <c r="AE51" s="58">
        <v>14</v>
      </c>
      <c r="AF51" s="58"/>
      <c r="AG51" s="58">
        <v>15</v>
      </c>
      <c r="AH51" s="58"/>
      <c r="AI51" s="58">
        <v>16</v>
      </c>
      <c r="AJ51" s="58"/>
    </row>
    <row r="52" spans="1:36" ht="10.5" customHeight="1">
      <c r="A52" t="s">
        <v>11</v>
      </c>
      <c r="D52" s="9"/>
      <c r="E52" s="2"/>
      <c r="F52" s="9"/>
      <c r="G52" s="2"/>
      <c r="H52" s="83"/>
      <c r="I52" s="64"/>
      <c r="J52" s="10"/>
      <c r="K52" s="11"/>
      <c r="L52" s="2"/>
      <c r="M52" s="2"/>
      <c r="N52" s="9"/>
      <c r="O52" s="2"/>
      <c r="P52" s="9"/>
      <c r="Q52" s="2"/>
      <c r="R52" s="9"/>
      <c r="S52" s="2"/>
      <c r="T52" s="9"/>
      <c r="U52" s="11"/>
      <c r="V52" s="2"/>
      <c r="W52" s="2"/>
      <c r="X52" s="9"/>
      <c r="Y52" s="2"/>
      <c r="Z52" s="9"/>
      <c r="AA52" s="2"/>
      <c r="AB52" s="9"/>
      <c r="AC52" s="2"/>
      <c r="AD52" s="9"/>
      <c r="AE52" s="2"/>
      <c r="AF52" s="9"/>
      <c r="AG52" s="2"/>
      <c r="AH52" s="9"/>
      <c r="AI52" s="11"/>
      <c r="AJ52" s="2"/>
    </row>
    <row r="53" spans="1:36" ht="10.5" customHeight="1">
      <c r="D53" s="5"/>
      <c r="E53" s="5"/>
      <c r="F53" s="5"/>
      <c r="G53" s="5"/>
      <c r="H53" s="12"/>
      <c r="I53" s="12"/>
      <c r="J53" s="13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1:36" ht="18.75" customHeight="1">
      <c r="A54" t="s">
        <v>17</v>
      </c>
      <c r="C54" s="58" t="s">
        <v>16</v>
      </c>
      <c r="D54" s="58"/>
      <c r="E54" s="58"/>
      <c r="F54" s="58"/>
      <c r="G54" s="58"/>
      <c r="H54" s="58"/>
      <c r="I54" s="58"/>
      <c r="J54" s="58"/>
      <c r="K54" s="58"/>
      <c r="L54" s="58">
        <f ca="1">L20</f>
        <v>5</v>
      </c>
      <c r="M54" s="58"/>
      <c r="N54" t="s">
        <v>10</v>
      </c>
    </row>
    <row r="55" spans="1:36" ht="19.5" customHeight="1">
      <c r="C55" s="58"/>
      <c r="D55" s="58"/>
      <c r="E55" s="58"/>
      <c r="F55" s="58"/>
      <c r="G55" s="87" t="str">
        <f ca="1">IF(MOD(G56,$L$54)=0,"○","")</f>
        <v/>
      </c>
      <c r="H55" s="87"/>
      <c r="I55" s="87" t="str">
        <f ca="1">IF(MOD(I56,$L$54)=0,"○","")</f>
        <v/>
      </c>
      <c r="J55" s="87"/>
      <c r="K55" s="87" t="str">
        <f ca="1">IF(MOD(K56,$L$54)=0,"○","")</f>
        <v/>
      </c>
      <c r="L55" s="87"/>
      <c r="M55" s="87" t="str">
        <f ca="1">IF(MOD(M56,$L$54)=0,"○","")</f>
        <v>○</v>
      </c>
      <c r="N55" s="87"/>
      <c r="O55" s="87" t="str">
        <f ca="1">IF(MOD(O56,$L$54)=0,"○","")</f>
        <v/>
      </c>
      <c r="P55" s="87"/>
      <c r="Q55" s="87" t="str">
        <f ca="1">IF(MOD(Q56,$L$54)=0,"○","")</f>
        <v/>
      </c>
      <c r="R55" s="87"/>
      <c r="S55" s="87" t="str">
        <f ca="1">IF(MOD(S56,$L$54)=0,"○","")</f>
        <v/>
      </c>
      <c r="T55" s="87"/>
      <c r="U55" s="87" t="str">
        <f ca="1">IF(MOD(U56,$L$54)=0,"○","")</f>
        <v/>
      </c>
      <c r="V55" s="87"/>
      <c r="W55" s="87" t="str">
        <f ca="1">IF(MOD(W56,$L$54)=0,"○","")</f>
        <v>○</v>
      </c>
      <c r="X55" s="87"/>
      <c r="Y55" s="87" t="str">
        <f ca="1">IF(MOD(Y56,$L$54)=0,"○","")</f>
        <v/>
      </c>
      <c r="Z55" s="87"/>
      <c r="AA55" s="87" t="str">
        <f ca="1">IF(MOD(AA56,$L$54)=0,"○","")</f>
        <v/>
      </c>
      <c r="AB55" s="87"/>
      <c r="AC55" s="87" t="str">
        <f ca="1">IF(MOD(AC56,$L$54)=0,"○","")</f>
        <v/>
      </c>
      <c r="AD55" s="87"/>
      <c r="AE55" s="87" t="str">
        <f ca="1">IF(MOD(AE56,$L$54)=0,"○","")</f>
        <v/>
      </c>
      <c r="AF55" s="87"/>
      <c r="AG55" s="87" t="str">
        <f ca="1">IF(MOD(AG56,$L$54)=0,"○","")</f>
        <v>○</v>
      </c>
      <c r="AH55" s="87"/>
      <c r="AI55" s="87" t="str">
        <f ca="1">IF(MOD(AI56,$L$54)=0,"○","")</f>
        <v/>
      </c>
      <c r="AJ55" s="87"/>
    </row>
    <row r="56" spans="1:36" ht="32.1" customHeight="1">
      <c r="C56" s="58">
        <v>0</v>
      </c>
      <c r="D56" s="58"/>
      <c r="E56" s="58">
        <v>1</v>
      </c>
      <c r="F56" s="58"/>
      <c r="G56" s="58">
        <v>2</v>
      </c>
      <c r="H56" s="58"/>
      <c r="I56" s="58">
        <v>3</v>
      </c>
      <c r="J56" s="58"/>
      <c r="K56" s="58">
        <v>4</v>
      </c>
      <c r="L56" s="58"/>
      <c r="M56" s="58">
        <v>5</v>
      </c>
      <c r="N56" s="58"/>
      <c r="O56" s="58">
        <v>6</v>
      </c>
      <c r="P56" s="58"/>
      <c r="Q56" s="58">
        <v>7</v>
      </c>
      <c r="R56" s="58"/>
      <c r="S56" s="58">
        <v>8</v>
      </c>
      <c r="T56" s="58"/>
      <c r="U56" s="58">
        <v>9</v>
      </c>
      <c r="V56" s="58"/>
      <c r="W56" s="58">
        <v>10</v>
      </c>
      <c r="X56" s="58"/>
      <c r="Y56" s="58">
        <v>11</v>
      </c>
      <c r="Z56" s="58"/>
      <c r="AA56" s="58">
        <v>12</v>
      </c>
      <c r="AB56" s="58"/>
      <c r="AC56" s="58">
        <v>13</v>
      </c>
      <c r="AD56" s="58"/>
      <c r="AE56" s="58">
        <v>14</v>
      </c>
      <c r="AF56" s="58"/>
      <c r="AG56" s="58">
        <v>15</v>
      </c>
      <c r="AH56" s="58"/>
      <c r="AI56" s="58">
        <v>16</v>
      </c>
      <c r="AJ56" s="58"/>
    </row>
    <row r="57" spans="1:36" ht="10.5" customHeight="1">
      <c r="A57" t="s">
        <v>11</v>
      </c>
      <c r="D57" s="9"/>
      <c r="E57" s="2"/>
      <c r="F57" s="9"/>
      <c r="G57" s="2"/>
      <c r="H57" s="83"/>
      <c r="I57" s="64"/>
      <c r="J57" s="10"/>
      <c r="K57" s="11"/>
      <c r="L57" s="2"/>
      <c r="M57" s="2"/>
      <c r="N57" s="9"/>
      <c r="O57" s="2"/>
      <c r="P57" s="9"/>
      <c r="Q57" s="2"/>
      <c r="R57" s="9"/>
      <c r="S57" s="2"/>
      <c r="T57" s="9"/>
      <c r="U57" s="11"/>
      <c r="V57" s="2"/>
      <c r="W57" s="2"/>
      <c r="X57" s="9"/>
      <c r="Y57" s="2"/>
      <c r="Z57" s="9"/>
      <c r="AA57" s="2"/>
      <c r="AB57" s="9"/>
      <c r="AC57" s="2"/>
      <c r="AD57" s="9"/>
      <c r="AE57" s="2"/>
      <c r="AF57" s="9"/>
      <c r="AG57" s="2"/>
      <c r="AH57" s="9"/>
      <c r="AI57" s="11"/>
      <c r="AJ57" s="2"/>
    </row>
    <row r="58" spans="1:36" ht="10.5" customHeight="1">
      <c r="D58" s="5"/>
      <c r="E58" s="5"/>
      <c r="F58" s="5"/>
      <c r="G58" s="5"/>
      <c r="H58" s="12"/>
      <c r="I58" s="12"/>
      <c r="J58" s="13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1:36" ht="18.75" customHeight="1">
      <c r="A59" t="s">
        <v>18</v>
      </c>
      <c r="C59" s="58" t="s">
        <v>16</v>
      </c>
      <c r="D59" s="58"/>
      <c r="E59" s="58"/>
      <c r="F59" s="58"/>
      <c r="G59" s="58"/>
      <c r="H59" s="58"/>
      <c r="I59" s="58"/>
      <c r="J59" s="58"/>
      <c r="K59" s="58"/>
      <c r="L59" s="58">
        <f ca="1">L24</f>
        <v>7</v>
      </c>
      <c r="M59" s="58"/>
      <c r="N59" t="s">
        <v>10</v>
      </c>
    </row>
    <row r="60" spans="1:36" ht="19.5" customHeight="1">
      <c r="C60" s="87" t="str">
        <f ca="1">IF(MOD(C61,$L$59)=0,"○","")</f>
        <v/>
      </c>
      <c r="D60" s="87"/>
      <c r="E60" s="87" t="str">
        <f ca="1">IF(MOD(E61,$L$59)=0,"○","")</f>
        <v/>
      </c>
      <c r="F60" s="87"/>
      <c r="G60" s="87" t="str">
        <f ca="1">IF(MOD(G61,$L$59)=0,"○","")</f>
        <v/>
      </c>
      <c r="H60" s="87"/>
      <c r="I60" s="87" t="str">
        <f ca="1">IF(MOD(I61,$L$59)=0,"○","")</f>
        <v>○</v>
      </c>
      <c r="J60" s="87"/>
      <c r="K60" s="87" t="str">
        <f ca="1">IF(MOD(K61,$L$59)=0,"○","")</f>
        <v/>
      </c>
      <c r="L60" s="87"/>
      <c r="M60" s="87" t="str">
        <f ca="1">IF(MOD(M61,$L$59)=0,"○","")</f>
        <v/>
      </c>
      <c r="N60" s="87"/>
      <c r="O60" s="87" t="str">
        <f ca="1">IF(MOD(O61,$L$59)=0,"○","")</f>
        <v/>
      </c>
      <c r="P60" s="87"/>
      <c r="Q60" s="87" t="str">
        <f ca="1">IF(MOD(Q61,$L$59)=0,"○","")</f>
        <v/>
      </c>
      <c r="R60" s="87"/>
      <c r="S60" s="87" t="str">
        <f ca="1">IF(MOD(S61,$L$59)=0,"○","")</f>
        <v/>
      </c>
      <c r="T60" s="87"/>
      <c r="U60" s="87" t="str">
        <f ca="1">IF(MOD(U61,$L$59)=0,"○","")</f>
        <v/>
      </c>
      <c r="V60" s="87"/>
      <c r="W60" s="87" t="str">
        <f ca="1">IF(MOD(W61,$L$59)=0,"○","")</f>
        <v>○</v>
      </c>
      <c r="X60" s="87"/>
      <c r="Y60" s="87" t="str">
        <f ca="1">IF(MOD(Y61,$L$59)=0,"○","")</f>
        <v/>
      </c>
      <c r="Z60" s="87"/>
      <c r="AA60" s="87" t="str">
        <f ca="1">IF(MOD(AA61,$L$59)=0,"○","")</f>
        <v/>
      </c>
      <c r="AB60" s="87"/>
      <c r="AC60" s="87" t="str">
        <f ca="1">IF(MOD(AC61,$L$59)=0,"○","")</f>
        <v/>
      </c>
      <c r="AD60" s="87"/>
      <c r="AE60" s="87" t="str">
        <f ca="1">IF(MOD(AE61,$L$59)=0,"○","")</f>
        <v/>
      </c>
      <c r="AF60" s="87"/>
      <c r="AG60" s="87" t="str">
        <f ca="1">IF(MOD(AG61,$L$59)=0,"○","")</f>
        <v/>
      </c>
      <c r="AH60" s="87"/>
      <c r="AI60" s="87" t="str">
        <f ca="1">IF(MOD(AI61,$L$59)=0,"○","")</f>
        <v/>
      </c>
      <c r="AJ60" s="87"/>
    </row>
    <row r="61" spans="1:36" ht="32.1" customHeight="1">
      <c r="C61" s="58">
        <f ca="1">C25</f>
        <v>11</v>
      </c>
      <c r="D61" s="58"/>
      <c r="E61" s="58">
        <f ca="1">C61+1</f>
        <v>12</v>
      </c>
      <c r="F61" s="58"/>
      <c r="G61" s="58">
        <f ca="1">E61+1</f>
        <v>13</v>
      </c>
      <c r="H61" s="58"/>
      <c r="I61" s="58">
        <f ca="1">G61+1</f>
        <v>14</v>
      </c>
      <c r="J61" s="58"/>
      <c r="K61" s="58">
        <f ca="1">I61+1</f>
        <v>15</v>
      </c>
      <c r="L61" s="58"/>
      <c r="M61" s="58">
        <f ca="1">K61+1</f>
        <v>16</v>
      </c>
      <c r="N61" s="58"/>
      <c r="O61" s="58">
        <f ca="1">M61+1</f>
        <v>17</v>
      </c>
      <c r="P61" s="58"/>
      <c r="Q61" s="58">
        <f ca="1">O61+1</f>
        <v>18</v>
      </c>
      <c r="R61" s="58"/>
      <c r="S61" s="58">
        <f ca="1">Q61+1</f>
        <v>19</v>
      </c>
      <c r="T61" s="58"/>
      <c r="U61" s="58">
        <f ca="1">S61+1</f>
        <v>20</v>
      </c>
      <c r="V61" s="58"/>
      <c r="W61" s="58">
        <f ca="1">U61+1</f>
        <v>21</v>
      </c>
      <c r="X61" s="58"/>
      <c r="Y61" s="58">
        <f ca="1">W61+1</f>
        <v>22</v>
      </c>
      <c r="Z61" s="58"/>
      <c r="AA61" s="58">
        <f ca="1">Y61+1</f>
        <v>23</v>
      </c>
      <c r="AB61" s="58"/>
      <c r="AC61" s="58">
        <f ca="1">AA61+1</f>
        <v>24</v>
      </c>
      <c r="AD61" s="58"/>
      <c r="AE61" s="58">
        <f ca="1">AC61+1</f>
        <v>25</v>
      </c>
      <c r="AF61" s="58"/>
      <c r="AG61" s="58">
        <f ca="1">AE61+1</f>
        <v>26</v>
      </c>
      <c r="AH61" s="58"/>
      <c r="AI61" s="58">
        <f ca="1">AG61+1</f>
        <v>27</v>
      </c>
      <c r="AJ61" s="58"/>
    </row>
    <row r="62" spans="1:36" ht="10.5" customHeight="1">
      <c r="A62" t="s">
        <v>11</v>
      </c>
      <c r="D62" s="9"/>
      <c r="E62" s="2"/>
      <c r="F62" s="9"/>
      <c r="G62" s="2"/>
      <c r="H62" s="83"/>
      <c r="I62" s="64"/>
      <c r="J62" s="10"/>
      <c r="K62" s="11"/>
      <c r="L62" s="2"/>
      <c r="M62" s="2"/>
      <c r="N62" s="9"/>
      <c r="O62" s="2"/>
      <c r="P62" s="9"/>
      <c r="Q62" s="2"/>
      <c r="R62" s="9"/>
      <c r="S62" s="2"/>
      <c r="T62" s="9"/>
      <c r="U62" s="11"/>
      <c r="V62" s="2"/>
      <c r="W62" s="2"/>
      <c r="X62" s="9"/>
      <c r="Y62" s="2"/>
      <c r="Z62" s="9"/>
      <c r="AA62" s="2"/>
      <c r="AB62" s="9"/>
      <c r="AC62" s="2"/>
      <c r="AD62" s="9"/>
      <c r="AE62" s="2"/>
      <c r="AF62" s="9"/>
      <c r="AG62" s="2"/>
      <c r="AH62" s="9"/>
      <c r="AI62" s="11"/>
      <c r="AJ62" s="2"/>
    </row>
    <row r="63" spans="1:36" ht="10.5" customHeight="1">
      <c r="C63" s="14"/>
      <c r="D63" s="5"/>
      <c r="E63" s="5"/>
      <c r="F63" s="5"/>
      <c r="G63" s="5"/>
      <c r="H63" s="12"/>
      <c r="I63" s="12"/>
      <c r="J63" s="13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1:36" ht="18.75" customHeight="1">
      <c r="A64" t="s">
        <v>19</v>
      </c>
      <c r="C64" s="58" t="s">
        <v>16</v>
      </c>
      <c r="D64" s="58"/>
      <c r="E64" s="58"/>
      <c r="F64" s="58"/>
      <c r="G64" s="58"/>
      <c r="H64" s="58"/>
      <c r="I64" s="58"/>
      <c r="J64" s="58"/>
      <c r="K64" s="58"/>
      <c r="L64" s="58">
        <f ca="1">L28</f>
        <v>6</v>
      </c>
      <c r="M64" s="58"/>
      <c r="N64" t="s">
        <v>10</v>
      </c>
    </row>
    <row r="65" spans="1:36" ht="19.5" customHeight="1">
      <c r="C65" s="87" t="str">
        <f ca="1">IF(MOD(C66,$L$64)=0,"○","")</f>
        <v/>
      </c>
      <c r="D65" s="87"/>
      <c r="E65" s="87" t="str">
        <f ca="1">IF(MOD(E66,$L$64)=0,"○","")</f>
        <v/>
      </c>
      <c r="F65" s="87"/>
      <c r="G65" s="87" t="str">
        <f ca="1">IF(MOD(G66,$L$64)=0,"○","")</f>
        <v/>
      </c>
      <c r="H65" s="87"/>
      <c r="I65" s="87" t="str">
        <f ca="1">IF(MOD(I66,$L$64)=0,"○","")</f>
        <v>○</v>
      </c>
      <c r="J65" s="87"/>
      <c r="K65" s="87" t="str">
        <f ca="1">IF(MOD(K66,$L$64)=0,"○","")</f>
        <v/>
      </c>
      <c r="L65" s="87"/>
      <c r="M65" s="87" t="str">
        <f ca="1">IF(MOD(M66,$L$64)=0,"○","")</f>
        <v/>
      </c>
      <c r="N65" s="87"/>
      <c r="O65" s="87" t="str">
        <f ca="1">IF(MOD(O66,$L$64)=0,"○","")</f>
        <v/>
      </c>
      <c r="P65" s="87"/>
      <c r="Q65" s="87" t="str">
        <f ca="1">IF(MOD(Q66,$L$64)=0,"○","")</f>
        <v/>
      </c>
      <c r="R65" s="87"/>
      <c r="S65" s="87" t="str">
        <f ca="1">IF(MOD(S66,$L$64)=0,"○","")</f>
        <v/>
      </c>
      <c r="T65" s="87"/>
      <c r="U65" s="87" t="str">
        <f ca="1">IF(MOD(U66,$L$64)=0,"○","")</f>
        <v>○</v>
      </c>
      <c r="V65" s="87"/>
      <c r="W65" s="87" t="str">
        <f ca="1">IF(MOD(W66,$L$64)=0,"○","")</f>
        <v/>
      </c>
      <c r="X65" s="87"/>
      <c r="Y65" s="87" t="str">
        <f ca="1">IF(MOD(Y66,$L$64)=0,"○","")</f>
        <v/>
      </c>
      <c r="Z65" s="87"/>
      <c r="AA65" s="87" t="str">
        <f ca="1">IF(MOD(AA66,$L$64)=0,"○","")</f>
        <v/>
      </c>
      <c r="AB65" s="87"/>
      <c r="AC65" s="87" t="str">
        <f ca="1">IF(MOD(AC66,$L$64)=0,"○","")</f>
        <v/>
      </c>
      <c r="AD65" s="87"/>
      <c r="AE65" s="87" t="str">
        <f ca="1">IF(MOD(AE66,$L$64)=0,"○","")</f>
        <v/>
      </c>
      <c r="AF65" s="87"/>
      <c r="AG65" s="87" t="str">
        <f ca="1">IF(MOD(AG66,$L$64)=0,"○","")</f>
        <v>○</v>
      </c>
      <c r="AH65" s="87"/>
      <c r="AI65" s="87" t="str">
        <f ca="1">IF(MOD(AI66,$L$64)=0,"○","")</f>
        <v/>
      </c>
      <c r="AJ65" s="87"/>
    </row>
    <row r="66" spans="1:36" ht="32.1" customHeight="1">
      <c r="C66" s="58">
        <f ca="1">C29</f>
        <v>15</v>
      </c>
      <c r="D66" s="58"/>
      <c r="E66" s="58">
        <f ca="1">C66+1</f>
        <v>16</v>
      </c>
      <c r="F66" s="58"/>
      <c r="G66" s="58">
        <f ca="1">E66+1</f>
        <v>17</v>
      </c>
      <c r="H66" s="58"/>
      <c r="I66" s="58">
        <f ca="1">G66+1</f>
        <v>18</v>
      </c>
      <c r="J66" s="58"/>
      <c r="K66" s="58">
        <f ca="1">I66+1</f>
        <v>19</v>
      </c>
      <c r="L66" s="58"/>
      <c r="M66" s="58">
        <f ca="1">K66+1</f>
        <v>20</v>
      </c>
      <c r="N66" s="58"/>
      <c r="O66" s="58">
        <f ca="1">M66+1</f>
        <v>21</v>
      </c>
      <c r="P66" s="58"/>
      <c r="Q66" s="58">
        <f ca="1">O66+1</f>
        <v>22</v>
      </c>
      <c r="R66" s="58"/>
      <c r="S66" s="58">
        <f ca="1">Q66+1</f>
        <v>23</v>
      </c>
      <c r="T66" s="58"/>
      <c r="U66" s="58">
        <f ca="1">S66+1</f>
        <v>24</v>
      </c>
      <c r="V66" s="58"/>
      <c r="W66" s="58">
        <f ca="1">U66+1</f>
        <v>25</v>
      </c>
      <c r="X66" s="58"/>
      <c r="Y66" s="58">
        <f ca="1">W66+1</f>
        <v>26</v>
      </c>
      <c r="Z66" s="58"/>
      <c r="AA66" s="58">
        <f ca="1">Y66+1</f>
        <v>27</v>
      </c>
      <c r="AB66" s="58"/>
      <c r="AC66" s="58">
        <f ca="1">AA66+1</f>
        <v>28</v>
      </c>
      <c r="AD66" s="58"/>
      <c r="AE66" s="58">
        <f ca="1">AC66+1</f>
        <v>29</v>
      </c>
      <c r="AF66" s="58"/>
      <c r="AG66" s="58">
        <f ca="1">AE66+1</f>
        <v>30</v>
      </c>
      <c r="AH66" s="58"/>
      <c r="AI66" s="58">
        <f ca="1">AG66+1</f>
        <v>31</v>
      </c>
      <c r="AJ66" s="58"/>
    </row>
    <row r="67" spans="1:36" ht="10.5" customHeight="1">
      <c r="A67" t="s">
        <v>11</v>
      </c>
      <c r="D67" s="9"/>
      <c r="E67" s="2"/>
      <c r="F67" s="9"/>
      <c r="G67" s="2"/>
      <c r="H67" s="83"/>
      <c r="I67" s="64"/>
      <c r="J67" s="10"/>
      <c r="K67" s="11"/>
      <c r="L67" s="2"/>
      <c r="M67" s="2"/>
      <c r="N67" s="9"/>
      <c r="O67" s="2"/>
      <c r="P67" s="9"/>
      <c r="Q67" s="2"/>
      <c r="R67" s="9"/>
      <c r="S67" s="2"/>
      <c r="T67" s="9"/>
      <c r="U67" s="11"/>
      <c r="V67" s="2"/>
      <c r="W67" s="2"/>
      <c r="X67" s="9"/>
      <c r="Y67" s="2"/>
      <c r="Z67" s="9"/>
      <c r="AA67" s="2"/>
      <c r="AB67" s="9"/>
      <c r="AC67" s="2"/>
      <c r="AD67" s="9"/>
      <c r="AE67" s="2"/>
      <c r="AF67" s="9"/>
      <c r="AG67" s="2"/>
      <c r="AH67" s="9"/>
      <c r="AI67" s="11"/>
      <c r="AJ67" s="2"/>
    </row>
    <row r="68" spans="1:36" ht="32.1" customHeight="1">
      <c r="A68" s="15"/>
      <c r="C68" s="14"/>
      <c r="H68" s="84"/>
      <c r="I68" s="84"/>
      <c r="L68" s="86"/>
      <c r="M68" s="86"/>
    </row>
  </sheetData>
  <mergeCells count="349">
    <mergeCell ref="AI65:AJ65"/>
    <mergeCell ref="AA65:AB65"/>
    <mergeCell ref="AC65:AD65"/>
    <mergeCell ref="AE65:AF65"/>
    <mergeCell ref="AG65:AH65"/>
    <mergeCell ref="S65:T65"/>
    <mergeCell ref="U65:V65"/>
    <mergeCell ref="W65:X65"/>
    <mergeCell ref="Y65:Z65"/>
    <mergeCell ref="AI55:AJ55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AC60:AD60"/>
    <mergeCell ref="AE60:AF60"/>
    <mergeCell ref="AG60:AH60"/>
    <mergeCell ref="AI60:AJ60"/>
    <mergeCell ref="U60:V60"/>
    <mergeCell ref="W60:X60"/>
    <mergeCell ref="Y60:Z60"/>
    <mergeCell ref="AA60:AB60"/>
    <mergeCell ref="Z44:AA44"/>
    <mergeCell ref="AB45:AD45"/>
    <mergeCell ref="AA48:AB48"/>
    <mergeCell ref="C50:D50"/>
    <mergeCell ref="E50:F50"/>
    <mergeCell ref="G50:H50"/>
    <mergeCell ref="I50:J50"/>
    <mergeCell ref="K50:L50"/>
    <mergeCell ref="M50:N50"/>
    <mergeCell ref="O50:P50"/>
    <mergeCell ref="Q50:R50"/>
    <mergeCell ref="S50:T50"/>
    <mergeCell ref="AC50:AD50"/>
    <mergeCell ref="U50:V50"/>
    <mergeCell ref="W50:X50"/>
    <mergeCell ref="Y50:Z50"/>
    <mergeCell ref="AA50:AB50"/>
    <mergeCell ref="H68:I68"/>
    <mergeCell ref="L68:M68"/>
    <mergeCell ref="O66:P66"/>
    <mergeCell ref="M66:N66"/>
    <mergeCell ref="C49:K49"/>
    <mergeCell ref="L49:M49"/>
    <mergeCell ref="AB41:AC41"/>
    <mergeCell ref="L44:M44"/>
    <mergeCell ref="N44:O44"/>
    <mergeCell ref="P44:Q44"/>
    <mergeCell ref="R44:S44"/>
    <mergeCell ref="T44:U44"/>
    <mergeCell ref="V44:W44"/>
    <mergeCell ref="X44:Y44"/>
    <mergeCell ref="P41:Q41"/>
    <mergeCell ref="R41:S41"/>
    <mergeCell ref="L47:M47"/>
    <mergeCell ref="N47:O47"/>
    <mergeCell ref="P47:Q47"/>
    <mergeCell ref="R47:S47"/>
    <mergeCell ref="X41:Y41"/>
    <mergeCell ref="Z41:AA41"/>
    <mergeCell ref="T41:U41"/>
    <mergeCell ref="V41:W41"/>
    <mergeCell ref="AE66:AF66"/>
    <mergeCell ref="AG66:AH66"/>
    <mergeCell ref="AI66:AJ66"/>
    <mergeCell ref="H67:I67"/>
    <mergeCell ref="W66:X66"/>
    <mergeCell ref="Y66:Z66"/>
    <mergeCell ref="AA66:AB66"/>
    <mergeCell ref="AC66:AD66"/>
    <mergeCell ref="C35:D35"/>
    <mergeCell ref="E35:F35"/>
    <mergeCell ref="G35:H35"/>
    <mergeCell ref="I35:J35"/>
    <mergeCell ref="K35:L35"/>
    <mergeCell ref="M35:N35"/>
    <mergeCell ref="G39:H39"/>
    <mergeCell ref="I39:J39"/>
    <mergeCell ref="K39:L39"/>
    <mergeCell ref="N41:O41"/>
    <mergeCell ref="P42:Q42"/>
    <mergeCell ref="T42:U42"/>
    <mergeCell ref="V47:W47"/>
    <mergeCell ref="X47:Z47"/>
    <mergeCell ref="AC47:AE47"/>
    <mergeCell ref="AB44:AC44"/>
    <mergeCell ref="Q66:R66"/>
    <mergeCell ref="S66:T66"/>
    <mergeCell ref="U66:V66"/>
    <mergeCell ref="C64:K64"/>
    <mergeCell ref="L64:M64"/>
    <mergeCell ref="C66:D66"/>
    <mergeCell ref="E66:F66"/>
    <mergeCell ref="G66:H66"/>
    <mergeCell ref="I66:J66"/>
    <mergeCell ref="K66:L66"/>
    <mergeCell ref="K65:L65"/>
    <mergeCell ref="M65:N65"/>
    <mergeCell ref="O65:P65"/>
    <mergeCell ref="Q65:R65"/>
    <mergeCell ref="C65:D65"/>
    <mergeCell ref="E65:F65"/>
    <mergeCell ref="G65:H65"/>
    <mergeCell ref="I65:J65"/>
    <mergeCell ref="AE61:AF61"/>
    <mergeCell ref="AG61:AH61"/>
    <mergeCell ref="AI61:AJ61"/>
    <mergeCell ref="H62:I62"/>
    <mergeCell ref="W61:X61"/>
    <mergeCell ref="Y61:Z61"/>
    <mergeCell ref="AA61:AB61"/>
    <mergeCell ref="AC61:AD61"/>
    <mergeCell ref="O61:P61"/>
    <mergeCell ref="Q61:R61"/>
    <mergeCell ref="S61:T61"/>
    <mergeCell ref="U61:V61"/>
    <mergeCell ref="C59:K59"/>
    <mergeCell ref="L59:M59"/>
    <mergeCell ref="C61:D61"/>
    <mergeCell ref="E61:F61"/>
    <mergeCell ref="G61:H61"/>
    <mergeCell ref="I61:J61"/>
    <mergeCell ref="K61:L61"/>
    <mergeCell ref="M61:N61"/>
    <mergeCell ref="AE56:AF56"/>
    <mergeCell ref="AG56:AH56"/>
    <mergeCell ref="AI56:AJ56"/>
    <mergeCell ref="H57:I57"/>
    <mergeCell ref="W56:X56"/>
    <mergeCell ref="Y56:Z56"/>
    <mergeCell ref="AA56:AB56"/>
    <mergeCell ref="AC56:AD56"/>
    <mergeCell ref="O56:P56"/>
    <mergeCell ref="Q56:R56"/>
    <mergeCell ref="S56:T56"/>
    <mergeCell ref="U56:V56"/>
    <mergeCell ref="C54:K54"/>
    <mergeCell ref="L54:M54"/>
    <mergeCell ref="C56:D56"/>
    <mergeCell ref="E56:F56"/>
    <mergeCell ref="G56:H56"/>
    <mergeCell ref="I56:J56"/>
    <mergeCell ref="K56:L56"/>
    <mergeCell ref="M56:N56"/>
    <mergeCell ref="S55:T55"/>
    <mergeCell ref="U55:V55"/>
    <mergeCell ref="C55:D55"/>
    <mergeCell ref="E55:F55"/>
    <mergeCell ref="AE51:AF51"/>
    <mergeCell ref="AG51:AH51"/>
    <mergeCell ref="G55:H55"/>
    <mergeCell ref="I55:J55"/>
    <mergeCell ref="K55:L55"/>
    <mergeCell ref="M55:N55"/>
    <mergeCell ref="O55:P55"/>
    <mergeCell ref="Q55:R55"/>
    <mergeCell ref="AA55:AB55"/>
    <mergeCell ref="AC55:AD55"/>
    <mergeCell ref="AE55:AF55"/>
    <mergeCell ref="AG55:AH55"/>
    <mergeCell ref="W55:X55"/>
    <mergeCell ref="Y55:Z55"/>
    <mergeCell ref="H52:I52"/>
    <mergeCell ref="W51:X51"/>
    <mergeCell ref="Y51:Z51"/>
    <mergeCell ref="AA51:AB51"/>
    <mergeCell ref="AC51:AD51"/>
    <mergeCell ref="O51:P51"/>
    <mergeCell ref="Q51:R51"/>
    <mergeCell ref="S51:T51"/>
    <mergeCell ref="U51:V51"/>
    <mergeCell ref="H47:I47"/>
    <mergeCell ref="J47:K47"/>
    <mergeCell ref="C51:D51"/>
    <mergeCell ref="E51:F51"/>
    <mergeCell ref="G51:H51"/>
    <mergeCell ref="I51:J51"/>
    <mergeCell ref="K51:L51"/>
    <mergeCell ref="M51:N51"/>
    <mergeCell ref="AI51:AJ51"/>
    <mergeCell ref="AE50:AF50"/>
    <mergeCell ref="AG50:AH50"/>
    <mergeCell ref="AI50:AJ50"/>
    <mergeCell ref="A43:I43"/>
    <mergeCell ref="J43:K43"/>
    <mergeCell ref="D45:E45"/>
    <mergeCell ref="H45:I45"/>
    <mergeCell ref="D44:E44"/>
    <mergeCell ref="F44:G44"/>
    <mergeCell ref="H44:I44"/>
    <mergeCell ref="J44:K44"/>
    <mergeCell ref="AC48:AE48"/>
    <mergeCell ref="L45:M45"/>
    <mergeCell ref="P45:Q45"/>
    <mergeCell ref="T45:U45"/>
    <mergeCell ref="X45:Y45"/>
    <mergeCell ref="L48:M48"/>
    <mergeCell ref="P48:Q48"/>
    <mergeCell ref="T48:U48"/>
    <mergeCell ref="X48:Z48"/>
    <mergeCell ref="T47:U47"/>
    <mergeCell ref="A46:I46"/>
    <mergeCell ref="J46:K46"/>
    <mergeCell ref="D48:E48"/>
    <mergeCell ref="H48:I48"/>
    <mergeCell ref="D47:E47"/>
    <mergeCell ref="F47:G47"/>
    <mergeCell ref="X42:Y42"/>
    <mergeCell ref="AB42:AC42"/>
    <mergeCell ref="D42:E42"/>
    <mergeCell ref="H42:I42"/>
    <mergeCell ref="L42:M42"/>
    <mergeCell ref="D41:E41"/>
    <mergeCell ref="F41:G41"/>
    <mergeCell ref="H41:I41"/>
    <mergeCell ref="J41:K41"/>
    <mergeCell ref="L41:M41"/>
    <mergeCell ref="C34:D34"/>
    <mergeCell ref="C36:D36"/>
    <mergeCell ref="C38:D38"/>
    <mergeCell ref="A40:I40"/>
    <mergeCell ref="G37:H37"/>
    <mergeCell ref="I37:J37"/>
    <mergeCell ref="J40:K40"/>
    <mergeCell ref="K37:L37"/>
    <mergeCell ref="C39:D39"/>
    <mergeCell ref="E39:F39"/>
    <mergeCell ref="C37:D37"/>
    <mergeCell ref="E37:F37"/>
    <mergeCell ref="AI32:AJ32"/>
    <mergeCell ref="H13:I13"/>
    <mergeCell ref="H11:I11"/>
    <mergeCell ref="H18:I18"/>
    <mergeCell ref="H26:I26"/>
    <mergeCell ref="H31:I31"/>
    <mergeCell ref="L31:M31"/>
    <mergeCell ref="Q21:R21"/>
    <mergeCell ref="T11:U11"/>
    <mergeCell ref="T13:U13"/>
    <mergeCell ref="X13:Y13"/>
    <mergeCell ref="AB13:AD13"/>
    <mergeCell ref="AI1:AJ1"/>
    <mergeCell ref="X11:Y11"/>
    <mergeCell ref="AB11:AC11"/>
    <mergeCell ref="C4:D4"/>
    <mergeCell ref="C6:D6"/>
    <mergeCell ref="C8:D8"/>
    <mergeCell ref="J12:K12"/>
    <mergeCell ref="A10:I10"/>
    <mergeCell ref="J10:K10"/>
    <mergeCell ref="D11:E11"/>
    <mergeCell ref="D13:E13"/>
    <mergeCell ref="L13:M13"/>
    <mergeCell ref="P11:Q11"/>
    <mergeCell ref="A14:I14"/>
    <mergeCell ref="A12:I12"/>
    <mergeCell ref="J14:K14"/>
    <mergeCell ref="P13:Q13"/>
    <mergeCell ref="L11:M11"/>
    <mergeCell ref="AC15:AE15"/>
    <mergeCell ref="C16:K16"/>
    <mergeCell ref="L16:M16"/>
    <mergeCell ref="P15:Q15"/>
    <mergeCell ref="T15:U15"/>
    <mergeCell ref="D15:E15"/>
    <mergeCell ref="H15:I15"/>
    <mergeCell ref="L15:M15"/>
    <mergeCell ref="X15:Z15"/>
    <mergeCell ref="AA17:AB17"/>
    <mergeCell ref="AC17:AD17"/>
    <mergeCell ref="AE17:AF17"/>
    <mergeCell ref="AG17:AH17"/>
    <mergeCell ref="AI17:AJ17"/>
    <mergeCell ref="C20:K20"/>
    <mergeCell ref="L20:M20"/>
    <mergeCell ref="O17:P17"/>
    <mergeCell ref="Q17:R17"/>
    <mergeCell ref="S17:T17"/>
    <mergeCell ref="U17:V17"/>
    <mergeCell ref="W17:X17"/>
    <mergeCell ref="Y17:Z17"/>
    <mergeCell ref="C17:D17"/>
    <mergeCell ref="E17:F17"/>
    <mergeCell ref="G17:H17"/>
    <mergeCell ref="I17:J17"/>
    <mergeCell ref="K17:L17"/>
    <mergeCell ref="M17:N17"/>
    <mergeCell ref="H22:I22"/>
    <mergeCell ref="C24:K24"/>
    <mergeCell ref="L24:M24"/>
    <mergeCell ref="C25:D25"/>
    <mergeCell ref="E25:F25"/>
    <mergeCell ref="G25:H25"/>
    <mergeCell ref="I25:J25"/>
    <mergeCell ref="O21:P21"/>
    <mergeCell ref="W21:X21"/>
    <mergeCell ref="S21:T21"/>
    <mergeCell ref="U21:V21"/>
    <mergeCell ref="C21:D21"/>
    <mergeCell ref="E21:F21"/>
    <mergeCell ref="G21:H21"/>
    <mergeCell ref="I21:J21"/>
    <mergeCell ref="K21:L21"/>
    <mergeCell ref="M21:N21"/>
    <mergeCell ref="Y25:Z25"/>
    <mergeCell ref="AA25:AB25"/>
    <mergeCell ref="AC25:AD25"/>
    <mergeCell ref="O25:P25"/>
    <mergeCell ref="Q25:R25"/>
    <mergeCell ref="S25:T25"/>
    <mergeCell ref="AE21:AF21"/>
    <mergeCell ref="AG21:AH21"/>
    <mergeCell ref="AI21:AJ21"/>
    <mergeCell ref="AC21:AD21"/>
    <mergeCell ref="AI25:AJ25"/>
    <mergeCell ref="U25:V25"/>
    <mergeCell ref="AE25:AF25"/>
    <mergeCell ref="AG25:AH25"/>
    <mergeCell ref="Y21:Z21"/>
    <mergeCell ref="AA21:AB21"/>
    <mergeCell ref="C29:D29"/>
    <mergeCell ref="E29:F29"/>
    <mergeCell ref="G29:H29"/>
    <mergeCell ref="I29:J29"/>
    <mergeCell ref="K29:L29"/>
    <mergeCell ref="M29:N29"/>
    <mergeCell ref="C28:K28"/>
    <mergeCell ref="L28:M28"/>
    <mergeCell ref="W25:X25"/>
    <mergeCell ref="K25:L25"/>
    <mergeCell ref="M25:N25"/>
    <mergeCell ref="W29:X29"/>
    <mergeCell ref="Y29:Z29"/>
    <mergeCell ref="O29:P29"/>
    <mergeCell ref="Q29:R29"/>
    <mergeCell ref="AI29:AJ29"/>
    <mergeCell ref="H30:I30"/>
    <mergeCell ref="AA29:AB29"/>
    <mergeCell ref="AC29:AD29"/>
    <mergeCell ref="AE29:AF29"/>
    <mergeCell ref="AG29:AH29"/>
    <mergeCell ref="S29:T29"/>
    <mergeCell ref="U29:V29"/>
  </mergeCells>
  <phoneticPr fontId="1"/>
  <pageMargins left="0.78740157480314965" right="0.78740157480314965" top="1.1811023622047245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AN71"/>
  <sheetViews>
    <sheetView topLeftCell="A22" workbookViewId="0">
      <selection activeCell="W38" sqref="W38"/>
    </sheetView>
  </sheetViews>
  <sheetFormatPr defaultRowHeight="24.95" customHeight="1"/>
  <cols>
    <col min="1" max="1" width="2.296875" customWidth="1"/>
    <col min="2" max="38" width="1.69921875" customWidth="1"/>
  </cols>
  <sheetData>
    <row r="1" spans="1:40" ht="24.95" customHeight="1">
      <c r="E1" s="1" t="s">
        <v>54</v>
      </c>
      <c r="AH1" s="2" t="s">
        <v>53</v>
      </c>
      <c r="AI1" s="2"/>
      <c r="AJ1" s="64">
        <v>2</v>
      </c>
      <c r="AK1" s="64"/>
    </row>
    <row r="2" spans="1:40" ht="24.95" customHeight="1">
      <c r="K2" t="s">
        <v>46</v>
      </c>
      <c r="L2" t="s">
        <v>2</v>
      </c>
      <c r="O2" t="s">
        <v>3</v>
      </c>
      <c r="R2" s="3" t="s">
        <v>4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40" ht="11.25" customHeight="1">
      <c r="R3" s="4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40" ht="24.95" customHeight="1">
      <c r="A4" s="59">
        <v>1</v>
      </c>
      <c r="B4" s="60"/>
      <c r="C4" s="12"/>
      <c r="D4" s="8" t="s">
        <v>56</v>
      </c>
      <c r="E4" s="8"/>
      <c r="R4" s="4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M4" s="8" t="s">
        <v>57</v>
      </c>
      <c r="AN4" s="8"/>
    </row>
    <row r="5" spans="1:40" ht="24.95" customHeight="1">
      <c r="A5" s="91">
        <f ca="1">INT(RAND()*3+2)</f>
        <v>3</v>
      </c>
      <c r="B5" s="91" t="s">
        <v>38</v>
      </c>
      <c r="C5" s="91"/>
      <c r="D5" s="91"/>
      <c r="E5" s="58">
        <v>0</v>
      </c>
      <c r="F5" s="58"/>
      <c r="G5" s="58">
        <v>1</v>
      </c>
      <c r="H5" s="58"/>
      <c r="I5" s="58">
        <v>2</v>
      </c>
      <c r="J5" s="58"/>
      <c r="K5" s="58">
        <v>3</v>
      </c>
      <c r="L5" s="58"/>
      <c r="M5" s="58">
        <v>4</v>
      </c>
      <c r="N5" s="58"/>
      <c r="O5" s="58">
        <v>5</v>
      </c>
      <c r="P5" s="58"/>
      <c r="Q5" s="58">
        <v>6</v>
      </c>
      <c r="R5" s="58"/>
      <c r="S5" s="58">
        <v>7</v>
      </c>
      <c r="T5" s="58"/>
      <c r="U5" s="58">
        <v>8</v>
      </c>
      <c r="V5" s="58"/>
      <c r="W5" s="58">
        <v>9</v>
      </c>
      <c r="X5" s="58"/>
      <c r="Y5" s="58">
        <v>10</v>
      </c>
      <c r="Z5" s="58"/>
      <c r="AA5" s="58">
        <v>11</v>
      </c>
      <c r="AB5" s="58"/>
      <c r="AC5" s="58">
        <v>12</v>
      </c>
      <c r="AD5" s="58"/>
      <c r="AE5" s="58">
        <v>13</v>
      </c>
      <c r="AF5" s="58"/>
      <c r="AG5" s="58">
        <v>14</v>
      </c>
      <c r="AH5" s="58"/>
      <c r="AI5" s="58">
        <v>15</v>
      </c>
      <c r="AJ5" s="58"/>
      <c r="AK5" s="58">
        <v>16</v>
      </c>
      <c r="AL5" s="58"/>
    </row>
    <row r="6" spans="1:40" ht="10.5" customHeight="1" thickBot="1">
      <c r="A6" s="91"/>
      <c r="B6" s="91"/>
      <c r="C6" s="91"/>
      <c r="D6" s="91"/>
      <c r="E6" s="12"/>
      <c r="F6" s="33"/>
      <c r="G6" s="34"/>
      <c r="H6" s="31"/>
      <c r="I6" s="31"/>
      <c r="J6" s="33"/>
      <c r="K6" s="31"/>
      <c r="L6" s="33"/>
      <c r="M6" s="31"/>
      <c r="N6" s="33"/>
      <c r="O6" s="31"/>
      <c r="P6" s="33"/>
      <c r="Q6" s="31"/>
      <c r="R6" s="35"/>
      <c r="S6" s="31"/>
      <c r="T6" s="33"/>
      <c r="U6" s="31"/>
      <c r="V6" s="33"/>
      <c r="W6" s="34"/>
      <c r="X6" s="31"/>
      <c r="Y6" s="31"/>
      <c r="Z6" s="33"/>
      <c r="AA6" s="31"/>
      <c r="AB6" s="33"/>
      <c r="AC6" s="34"/>
      <c r="AD6" s="31"/>
      <c r="AE6" s="31"/>
      <c r="AF6" s="33"/>
      <c r="AG6" s="31"/>
      <c r="AH6" s="33"/>
      <c r="AI6" s="31"/>
      <c r="AJ6" s="33"/>
      <c r="AK6" s="34"/>
      <c r="AL6" s="31"/>
    </row>
    <row r="7" spans="1:40" ht="24.95" customHeight="1">
      <c r="D7" s="32"/>
      <c r="E7" s="32"/>
      <c r="R7" s="4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40" ht="24.95" customHeight="1">
      <c r="A8" s="91">
        <f ca="1">A5+2</f>
        <v>5</v>
      </c>
      <c r="B8" s="91" t="s">
        <v>38</v>
      </c>
      <c r="C8" s="91"/>
      <c r="D8" s="91"/>
      <c r="E8" s="58">
        <v>0</v>
      </c>
      <c r="F8" s="58"/>
      <c r="G8" s="58">
        <v>1</v>
      </c>
      <c r="H8" s="58"/>
      <c r="I8" s="58">
        <v>2</v>
      </c>
      <c r="J8" s="58"/>
      <c r="K8" s="58">
        <v>3</v>
      </c>
      <c r="L8" s="58"/>
      <c r="M8" s="58">
        <v>4</v>
      </c>
      <c r="N8" s="58"/>
      <c r="O8" s="58">
        <v>5</v>
      </c>
      <c r="P8" s="58"/>
      <c r="Q8" s="58">
        <v>6</v>
      </c>
      <c r="R8" s="58"/>
      <c r="S8" s="58">
        <v>7</v>
      </c>
      <c r="T8" s="58"/>
      <c r="U8" s="58">
        <v>8</v>
      </c>
      <c r="V8" s="58"/>
      <c r="W8" s="58">
        <v>9</v>
      </c>
      <c r="X8" s="58"/>
      <c r="Y8" s="58">
        <v>10</v>
      </c>
      <c r="Z8" s="58"/>
      <c r="AA8" s="58">
        <v>11</v>
      </c>
      <c r="AB8" s="58"/>
      <c r="AC8" s="58">
        <v>12</v>
      </c>
      <c r="AD8" s="58"/>
      <c r="AE8" s="58">
        <v>13</v>
      </c>
      <c r="AF8" s="58"/>
      <c r="AG8" s="58">
        <v>14</v>
      </c>
      <c r="AH8" s="58"/>
      <c r="AI8" s="58">
        <v>15</v>
      </c>
      <c r="AJ8" s="58"/>
      <c r="AK8" s="58">
        <v>16</v>
      </c>
      <c r="AL8" s="58"/>
    </row>
    <row r="9" spans="1:40" ht="10.5" customHeight="1" thickBot="1">
      <c r="A9" s="91"/>
      <c r="B9" s="91"/>
      <c r="C9" s="91"/>
      <c r="D9" s="91"/>
      <c r="E9" s="12"/>
      <c r="F9" s="33"/>
      <c r="G9" s="34"/>
      <c r="H9" s="31"/>
      <c r="I9" s="31"/>
      <c r="J9" s="33"/>
      <c r="K9" s="31"/>
      <c r="L9" s="33"/>
      <c r="M9" s="31"/>
      <c r="N9" s="33"/>
      <c r="O9" s="31"/>
      <c r="P9" s="33"/>
      <c r="Q9" s="31"/>
      <c r="R9" s="35"/>
      <c r="S9" s="31"/>
      <c r="T9" s="33"/>
      <c r="U9" s="31"/>
      <c r="V9" s="33"/>
      <c r="W9" s="34"/>
      <c r="X9" s="31"/>
      <c r="Y9" s="31"/>
      <c r="Z9" s="33"/>
      <c r="AA9" s="31"/>
      <c r="AB9" s="33"/>
      <c r="AC9" s="34"/>
      <c r="AD9" s="31"/>
      <c r="AE9" s="31"/>
      <c r="AF9" s="33"/>
      <c r="AG9" s="31"/>
      <c r="AH9" s="33"/>
      <c r="AI9" s="31"/>
      <c r="AJ9" s="33"/>
      <c r="AK9" s="34"/>
      <c r="AL9" s="31"/>
    </row>
    <row r="10" spans="1:40" ht="1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40" ht="32.1" customHeight="1">
      <c r="A11" t="s">
        <v>58</v>
      </c>
      <c r="C11" s="58">
        <f ca="1">A5</f>
        <v>3</v>
      </c>
      <c r="D11" s="58"/>
      <c r="E11" s="8" t="s">
        <v>38</v>
      </c>
      <c r="F11" s="8"/>
      <c r="I11" s="8"/>
      <c r="J11" s="8" t="s">
        <v>59</v>
      </c>
      <c r="M11" s="8"/>
      <c r="N11" s="8"/>
      <c r="Q11" s="8"/>
      <c r="R11" s="8"/>
      <c r="U11" s="8"/>
      <c r="V11" s="8"/>
      <c r="Y11" s="8"/>
      <c r="Z11" s="8"/>
      <c r="AC11" s="8"/>
      <c r="AD11" s="8"/>
      <c r="AK11" t="s">
        <v>60</v>
      </c>
    </row>
    <row r="12" spans="1:40" ht="11.25" customHeight="1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40" ht="32.1" customHeight="1">
      <c r="A13" t="s">
        <v>61</v>
      </c>
      <c r="C13" s="58">
        <f ca="1">A8</f>
        <v>5</v>
      </c>
      <c r="D13" s="58"/>
      <c r="E13" s="8" t="s">
        <v>38</v>
      </c>
      <c r="F13" s="8"/>
      <c r="I13" s="8"/>
      <c r="J13" s="8" t="s">
        <v>59</v>
      </c>
      <c r="M13" s="8"/>
      <c r="N13" s="8"/>
      <c r="Q13" s="8"/>
      <c r="R13" s="8"/>
      <c r="U13" s="8"/>
      <c r="V13" s="8"/>
      <c r="Y13" s="8"/>
      <c r="Z13" s="8"/>
      <c r="AC13" s="8"/>
      <c r="AD13" s="8"/>
      <c r="AK13" t="s">
        <v>60</v>
      </c>
    </row>
    <row r="14" spans="1:40" ht="11.25" customHeight="1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40" ht="32.1" customHeight="1">
      <c r="A15" t="s">
        <v>62</v>
      </c>
      <c r="C15" s="58">
        <f ca="1">C11</f>
        <v>3</v>
      </c>
      <c r="D15" s="58"/>
      <c r="E15" s="58" t="s">
        <v>43</v>
      </c>
      <c r="F15" s="58"/>
      <c r="G15" s="58">
        <f ca="1">C13</f>
        <v>5</v>
      </c>
      <c r="H15" s="58"/>
      <c r="I15" s="8" t="s">
        <v>41</v>
      </c>
      <c r="J15" s="8"/>
      <c r="M15" s="8"/>
      <c r="N15" s="8"/>
      <c r="Q15" s="8" t="s">
        <v>81</v>
      </c>
      <c r="R15" s="8"/>
      <c r="U15" s="8"/>
      <c r="V15" s="8"/>
      <c r="Y15" s="8"/>
      <c r="Z15" s="8"/>
      <c r="AA15" s="8"/>
      <c r="AB15" t="s">
        <v>82</v>
      </c>
      <c r="AD15" s="8"/>
      <c r="AE15" s="8"/>
      <c r="AF15" s="8"/>
      <c r="AK15" t="s">
        <v>60</v>
      </c>
    </row>
    <row r="16" spans="1:40" ht="11.25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38" s="5" customFormat="1" ht="32.1" customHeight="1">
      <c r="A17" s="5" t="s">
        <v>63</v>
      </c>
      <c r="C17" s="58">
        <f ca="1">C15</f>
        <v>3</v>
      </c>
      <c r="D17" s="58"/>
      <c r="E17" s="58" t="s">
        <v>43</v>
      </c>
      <c r="F17" s="58"/>
      <c r="G17" s="58">
        <f ca="1">G15</f>
        <v>5</v>
      </c>
      <c r="H17" s="58"/>
      <c r="I17" s="8" t="s">
        <v>44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 t="s">
        <v>59</v>
      </c>
      <c r="AC17" s="12"/>
      <c r="AD17" s="12"/>
      <c r="AE17" s="12"/>
      <c r="AF17" s="12"/>
      <c r="AG17" s="12"/>
      <c r="AH17" s="12"/>
      <c r="AI17" s="12"/>
      <c r="AJ17" s="12"/>
      <c r="AK17" s="12" t="s">
        <v>60</v>
      </c>
    </row>
    <row r="18" spans="1:38" s="5" customFormat="1" ht="10.5" customHeight="1">
      <c r="I18" s="12"/>
      <c r="J18" s="12"/>
      <c r="K18" s="13"/>
    </row>
    <row r="19" spans="1:38" s="5" customFormat="1" ht="10.5" customHeight="1">
      <c r="I19" s="12"/>
      <c r="J19" s="12"/>
      <c r="K19" s="13"/>
    </row>
    <row r="20" spans="1:38" s="5" customFormat="1" ht="24.75" customHeight="1">
      <c r="A20" s="59">
        <v>2</v>
      </c>
      <c r="B20" s="60"/>
      <c r="D20" s="12" t="s">
        <v>64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W20" s="92">
        <f ca="1">INT(RAND()*4+3)</f>
        <v>6</v>
      </c>
      <c r="X20" s="92"/>
      <c r="Y20" s="5" t="s">
        <v>65</v>
      </c>
    </row>
    <row r="21" spans="1:38" s="5" customFormat="1" ht="24.75" customHeight="1">
      <c r="C21" s="92">
        <f ca="1">W20+2</f>
        <v>8</v>
      </c>
      <c r="D21" s="92"/>
      <c r="E21" s="12" t="s">
        <v>66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37" t="s">
        <v>11</v>
      </c>
      <c r="T21" s="37"/>
      <c r="U21" s="37" t="s">
        <v>71</v>
      </c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12"/>
      <c r="AI21" s="12"/>
      <c r="AJ21" s="12"/>
      <c r="AK21" s="12"/>
    </row>
    <row r="22" spans="1:38" s="5" customFormat="1" ht="24.75" customHeight="1">
      <c r="C22" s="93" t="s">
        <v>69</v>
      </c>
      <c r="D22" s="94"/>
      <c r="E22" s="94"/>
      <c r="F22" s="94"/>
      <c r="G22" s="94"/>
      <c r="H22" s="94"/>
      <c r="I22" s="94"/>
      <c r="J22" s="94"/>
      <c r="K22" s="94"/>
      <c r="L22" s="95"/>
      <c r="M22" s="90">
        <v>1</v>
      </c>
      <c r="N22" s="90"/>
      <c r="O22" s="90">
        <v>2</v>
      </c>
      <c r="P22" s="90"/>
      <c r="Q22" s="90">
        <v>3</v>
      </c>
      <c r="R22" s="90"/>
      <c r="S22" s="90">
        <v>4</v>
      </c>
      <c r="T22" s="90"/>
      <c r="U22" s="90">
        <v>5</v>
      </c>
      <c r="V22" s="90"/>
      <c r="W22" s="90">
        <v>6</v>
      </c>
      <c r="X22" s="90"/>
      <c r="Y22" s="90">
        <v>7</v>
      </c>
      <c r="Z22" s="90"/>
      <c r="AA22" s="90">
        <v>8</v>
      </c>
      <c r="AB22" s="90"/>
      <c r="AC22" s="90">
        <v>9</v>
      </c>
      <c r="AD22" s="90"/>
      <c r="AE22" s="90">
        <v>10</v>
      </c>
      <c r="AF22" s="90"/>
      <c r="AG22" s="90">
        <v>11</v>
      </c>
      <c r="AH22" s="90"/>
      <c r="AI22" s="90">
        <v>12</v>
      </c>
      <c r="AJ22" s="90"/>
      <c r="AK22" s="36"/>
    </row>
    <row r="23" spans="1:38" s="5" customFormat="1" ht="24.75" customHeight="1">
      <c r="C23" s="90" t="s">
        <v>67</v>
      </c>
      <c r="D23" s="90"/>
      <c r="E23" s="90"/>
      <c r="F23" s="90"/>
      <c r="G23" s="90"/>
      <c r="H23" s="90"/>
      <c r="I23" s="90"/>
      <c r="J23" s="90"/>
      <c r="K23" s="90"/>
      <c r="L23" s="90"/>
      <c r="M23" s="90" t="s">
        <v>70</v>
      </c>
      <c r="N23" s="90"/>
      <c r="O23" s="90" t="str">
        <f ca="1">IF(W20=2,"○","×")</f>
        <v>×</v>
      </c>
      <c r="P23" s="90"/>
      <c r="Q23" s="90" t="str">
        <f ca="1">IF(W20=3,"○","×")</f>
        <v>×</v>
      </c>
      <c r="R23" s="90"/>
      <c r="S23" s="90" t="str">
        <f ca="1">IF(W20=4,"○",IF(W20=2,"○","×"))</f>
        <v>×</v>
      </c>
      <c r="T23" s="90"/>
      <c r="U23" s="90" t="str">
        <f ca="1">IF(W20=5,"○","×")</f>
        <v>×</v>
      </c>
      <c r="V23" s="90"/>
      <c r="W23" s="90" t="str">
        <f ca="1">IF(W20=2,"○",IF(W20=3,"○",IF(W20=6,"○","×")))</f>
        <v>○</v>
      </c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36"/>
    </row>
    <row r="24" spans="1:38" s="5" customFormat="1" ht="24.75" customHeight="1">
      <c r="C24" s="90" t="s">
        <v>68</v>
      </c>
      <c r="D24" s="90"/>
      <c r="E24" s="90"/>
      <c r="F24" s="90"/>
      <c r="G24" s="90"/>
      <c r="H24" s="90"/>
      <c r="I24" s="90"/>
      <c r="J24" s="90"/>
      <c r="K24" s="90"/>
      <c r="L24" s="90"/>
      <c r="M24" s="90" t="s">
        <v>70</v>
      </c>
      <c r="N24" s="90"/>
      <c r="O24" s="90" t="s">
        <v>70</v>
      </c>
      <c r="P24" s="90"/>
      <c r="Q24" s="90" t="s">
        <v>70</v>
      </c>
      <c r="R24" s="90"/>
      <c r="S24" s="90" t="str">
        <f ca="1">IF(W20=2,"○","×")</f>
        <v>×</v>
      </c>
      <c r="T24" s="90"/>
      <c r="U24" s="90" t="str">
        <f ca="1">IF(W20=3,"○","×")</f>
        <v>×</v>
      </c>
      <c r="V24" s="90"/>
      <c r="W24" s="90" t="str">
        <f ca="1">IF(W20=4,"○","×")</f>
        <v>×</v>
      </c>
      <c r="X24" s="90"/>
      <c r="Y24" s="90" t="str">
        <f ca="1">IF(W20=5,"○","×")</f>
        <v>×</v>
      </c>
      <c r="Z24" s="90"/>
      <c r="AA24" s="90" t="str">
        <f ca="1">IF(W20=6,"○",IF(W20=2,"○","×"))</f>
        <v>○</v>
      </c>
      <c r="AB24" s="90"/>
      <c r="AC24" s="90"/>
      <c r="AD24" s="90"/>
      <c r="AE24" s="90"/>
      <c r="AF24" s="90"/>
      <c r="AG24" s="90"/>
      <c r="AH24" s="90"/>
      <c r="AI24" s="90"/>
      <c r="AJ24" s="90"/>
      <c r="AK24" s="36"/>
    </row>
    <row r="25" spans="1:38" s="5" customFormat="1" ht="7.5" customHeight="1"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</row>
    <row r="26" spans="1:38" s="5" customFormat="1" ht="24.75" customHeight="1">
      <c r="A26" s="5" t="s">
        <v>58</v>
      </c>
      <c r="C26" s="5" t="s">
        <v>72</v>
      </c>
      <c r="I26" s="12"/>
      <c r="J26" s="12"/>
      <c r="K26" s="13"/>
    </row>
    <row r="27" spans="1:38" s="5" customFormat="1" ht="34.5" customHeight="1">
      <c r="I27" s="12"/>
      <c r="J27" s="12"/>
      <c r="K27" s="13"/>
      <c r="AB27" t="s">
        <v>59</v>
      </c>
      <c r="AC27"/>
      <c r="AD27" s="8"/>
      <c r="AE27" s="8"/>
      <c r="AF27" s="8"/>
      <c r="AG27"/>
      <c r="AH27"/>
      <c r="AI27"/>
      <c r="AJ27"/>
      <c r="AK27" t="s">
        <v>60</v>
      </c>
      <c r="AL27"/>
    </row>
    <row r="28" spans="1:38" s="5" customFormat="1" ht="24.75" customHeight="1">
      <c r="A28" s="5" t="s">
        <v>51</v>
      </c>
      <c r="C28" s="5" t="s">
        <v>73</v>
      </c>
      <c r="I28" s="12"/>
      <c r="J28" s="12"/>
      <c r="K28" s="13"/>
      <c r="AB28"/>
      <c r="AC28"/>
      <c r="AD28" s="8"/>
      <c r="AE28" s="8"/>
      <c r="AF28" s="8"/>
      <c r="AG28"/>
      <c r="AH28"/>
      <c r="AI28"/>
      <c r="AJ28"/>
      <c r="AK28"/>
      <c r="AL28"/>
    </row>
    <row r="29" spans="1:38" s="5" customFormat="1" ht="34.5" customHeight="1">
      <c r="C29" s="5" t="s">
        <v>74</v>
      </c>
      <c r="I29" s="12"/>
      <c r="J29" s="12"/>
      <c r="K29" s="13"/>
      <c r="AB29" t="s">
        <v>59</v>
      </c>
      <c r="AC29"/>
      <c r="AD29" s="8"/>
      <c r="AE29" s="8"/>
      <c r="AF29" s="8"/>
      <c r="AG29"/>
      <c r="AH29"/>
      <c r="AI29"/>
      <c r="AJ29"/>
      <c r="AK29" t="s">
        <v>60</v>
      </c>
      <c r="AL29"/>
    </row>
    <row r="30" spans="1:38" s="5" customFormat="1" ht="15" customHeight="1">
      <c r="I30" s="12"/>
      <c r="J30" s="12"/>
      <c r="K30" s="13"/>
      <c r="AB30"/>
      <c r="AC30"/>
      <c r="AD30" s="8"/>
      <c r="AE30" s="8"/>
      <c r="AF30" s="8"/>
      <c r="AG30"/>
      <c r="AH30"/>
      <c r="AI30"/>
      <c r="AJ30"/>
      <c r="AK30"/>
      <c r="AL30"/>
    </row>
    <row r="31" spans="1:38" s="5" customFormat="1" ht="24.75" customHeight="1">
      <c r="A31" s="90">
        <v>3</v>
      </c>
      <c r="B31" s="90"/>
      <c r="D31" s="38"/>
      <c r="E31" s="28"/>
      <c r="F31" s="28"/>
      <c r="G31" s="39"/>
      <c r="H31" s="5" t="s">
        <v>45</v>
      </c>
      <c r="I31" s="12"/>
      <c r="J31" s="12"/>
      <c r="K31" s="13"/>
      <c r="N31" s="92">
        <f ca="1">INT(RAND()*5+3)</f>
        <v>6</v>
      </c>
      <c r="O31" s="92"/>
      <c r="P31" s="5" t="s">
        <v>75</v>
      </c>
      <c r="AB31"/>
      <c r="AC31"/>
      <c r="AD31" s="8"/>
      <c r="AE31" s="8"/>
      <c r="AF31" s="8"/>
      <c r="AG31"/>
      <c r="AH31"/>
      <c r="AI31"/>
      <c r="AJ31"/>
      <c r="AK31"/>
      <c r="AL31"/>
    </row>
    <row r="32" spans="1:38" s="5" customFormat="1" ht="7.5" customHeight="1">
      <c r="I32" s="12"/>
      <c r="J32" s="12"/>
      <c r="K32" s="13"/>
      <c r="AB32"/>
      <c r="AC32"/>
      <c r="AD32" s="8"/>
      <c r="AE32" s="8"/>
      <c r="AF32" s="8"/>
      <c r="AG32"/>
      <c r="AH32"/>
      <c r="AI32"/>
      <c r="AJ32"/>
      <c r="AK32"/>
      <c r="AL32"/>
    </row>
    <row r="33" spans="1:40" s="5" customFormat="1" ht="34.5" customHeight="1">
      <c r="C33" s="38"/>
      <c r="D33" s="96">
        <f ca="1">H33-1</f>
        <v>11</v>
      </c>
      <c r="E33" s="96"/>
      <c r="F33" s="28" t="s">
        <v>12</v>
      </c>
      <c r="G33" s="28"/>
      <c r="H33" s="96">
        <f ca="1">N31*2</f>
        <v>12</v>
      </c>
      <c r="I33" s="96"/>
      <c r="J33" s="40" t="s">
        <v>12</v>
      </c>
      <c r="K33" s="41"/>
      <c r="L33" s="96">
        <f ca="1">P33-1</f>
        <v>17</v>
      </c>
      <c r="M33" s="96"/>
      <c r="N33" s="28" t="s">
        <v>12</v>
      </c>
      <c r="O33" s="28"/>
      <c r="P33" s="96">
        <f ca="1">N31*3</f>
        <v>18</v>
      </c>
      <c r="Q33" s="96"/>
      <c r="R33" s="28" t="s">
        <v>78</v>
      </c>
      <c r="S33" s="28"/>
      <c r="T33" s="96">
        <f ca="1">N31*4</f>
        <v>24</v>
      </c>
      <c r="U33" s="96"/>
      <c r="V33" s="28" t="s">
        <v>12</v>
      </c>
      <c r="W33" s="28"/>
      <c r="X33" s="96">
        <f ca="1">N31*6+1</f>
        <v>37</v>
      </c>
      <c r="Y33" s="96"/>
      <c r="Z33" s="28" t="s">
        <v>12</v>
      </c>
      <c r="AA33" s="28"/>
      <c r="AB33" s="96">
        <f ca="1">AG33-1</f>
        <v>119</v>
      </c>
      <c r="AC33" s="96"/>
      <c r="AD33" s="96"/>
      <c r="AE33" s="28"/>
      <c r="AF33" s="40" t="s">
        <v>11</v>
      </c>
      <c r="AG33" s="96">
        <f ca="1">N31*20</f>
        <v>120</v>
      </c>
      <c r="AH33" s="96"/>
      <c r="AI33" s="96"/>
      <c r="AJ33" s="96"/>
      <c r="AK33" s="39"/>
      <c r="AL33"/>
    </row>
    <row r="34" spans="1:40" s="5" customFormat="1" ht="15.6" customHeight="1">
      <c r="I34" s="12"/>
      <c r="J34" s="12"/>
      <c r="K34" s="13"/>
      <c r="AB34"/>
      <c r="AC34"/>
      <c r="AD34" s="8"/>
      <c r="AE34" s="8"/>
      <c r="AF34" s="8"/>
      <c r="AG34"/>
      <c r="AH34"/>
      <c r="AI34"/>
      <c r="AJ34"/>
      <c r="AK34"/>
      <c r="AL34"/>
    </row>
    <row r="35" spans="1:40" s="5" customFormat="1" ht="34.5" customHeight="1">
      <c r="C35" s="5" t="s">
        <v>76</v>
      </c>
      <c r="E35" s="92">
        <f ca="1">N31</f>
        <v>6</v>
      </c>
      <c r="F35" s="92"/>
      <c r="G35" s="5" t="s">
        <v>38</v>
      </c>
      <c r="I35" s="12"/>
      <c r="J35" s="12"/>
      <c r="K35" s="5" t="s">
        <v>77</v>
      </c>
      <c r="AB35"/>
      <c r="AC35"/>
      <c r="AD35" s="8"/>
      <c r="AE35" s="8"/>
      <c r="AF35" s="8"/>
      <c r="AG35"/>
      <c r="AH35"/>
      <c r="AI35"/>
      <c r="AJ35"/>
      <c r="AK35" t="s">
        <v>42</v>
      </c>
      <c r="AL35"/>
    </row>
    <row r="36" spans="1:40" s="5" customFormat="1" ht="21.6" customHeight="1">
      <c r="E36" s="32"/>
      <c r="F36" s="32"/>
      <c r="I36" s="12"/>
      <c r="J36" s="12"/>
      <c r="AB36"/>
      <c r="AC36"/>
      <c r="AD36" s="8"/>
      <c r="AE36" s="8"/>
      <c r="AF36" s="8"/>
      <c r="AG36"/>
      <c r="AH36"/>
      <c r="AI36"/>
      <c r="AJ36"/>
      <c r="AK36"/>
      <c r="AL36"/>
    </row>
    <row r="37" spans="1:40" ht="24.95" customHeight="1">
      <c r="E37" s="1" t="str">
        <f>IF(E1="","",E1)</f>
        <v>公倍数①</v>
      </c>
      <c r="AH37" s="2" t="str">
        <f>IF(AH1="","",AH1)</f>
        <v>№</v>
      </c>
      <c r="AI37" s="2"/>
      <c r="AJ37" s="64">
        <f>IF(AJ1="","",AJ1)</f>
        <v>2</v>
      </c>
      <c r="AK37" s="64"/>
    </row>
    <row r="38" spans="1:40" ht="24.95" customHeight="1">
      <c r="G38" s="8"/>
      <c r="H38" s="8"/>
      <c r="R38" s="3" t="str">
        <f>IF(R2="","",R2)</f>
        <v>名前</v>
      </c>
      <c r="S38" s="2"/>
      <c r="T38" s="2"/>
      <c r="U38" s="2"/>
      <c r="V38" s="2" t="str">
        <f>IF(V2="","",V2)</f>
        <v/>
      </c>
      <c r="W38" s="16" t="s">
        <v>20</v>
      </c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40" ht="11.25" customHeight="1">
      <c r="R39" s="4"/>
      <c r="S39" s="5"/>
      <c r="T39" s="5"/>
      <c r="U39" s="5"/>
      <c r="V39" s="5"/>
      <c r="W39" s="14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1:40" ht="24.95" customHeight="1">
      <c r="A40" s="59">
        <v>1</v>
      </c>
      <c r="B40" s="60"/>
      <c r="C40" s="12"/>
      <c r="D40" s="8" t="s">
        <v>56</v>
      </c>
      <c r="E40" s="8"/>
      <c r="R40" s="4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M40" s="8" t="s">
        <v>57</v>
      </c>
      <c r="AN40" s="8"/>
    </row>
    <row r="41" spans="1:40" ht="24.95" customHeight="1">
      <c r="A41" s="91">
        <f ca="1">A5</f>
        <v>3</v>
      </c>
      <c r="B41" s="91" t="s">
        <v>38</v>
      </c>
      <c r="C41" s="91"/>
      <c r="D41" s="91"/>
      <c r="E41" s="58">
        <v>0</v>
      </c>
      <c r="F41" s="58"/>
      <c r="G41" s="58">
        <v>1</v>
      </c>
      <c r="H41" s="58"/>
      <c r="I41" s="58">
        <v>2</v>
      </c>
      <c r="J41" s="58"/>
      <c r="K41" s="58">
        <v>3</v>
      </c>
      <c r="L41" s="58"/>
      <c r="M41" s="58">
        <v>4</v>
      </c>
      <c r="N41" s="58"/>
      <c r="O41" s="58">
        <v>5</v>
      </c>
      <c r="P41" s="58"/>
      <c r="Q41" s="58">
        <v>6</v>
      </c>
      <c r="R41" s="58"/>
      <c r="S41" s="58">
        <v>7</v>
      </c>
      <c r="T41" s="58"/>
      <c r="U41" s="58">
        <v>8</v>
      </c>
      <c r="V41" s="58"/>
      <c r="W41" s="58">
        <v>9</v>
      </c>
      <c r="X41" s="58"/>
      <c r="Y41" s="58">
        <v>10</v>
      </c>
      <c r="Z41" s="58"/>
      <c r="AA41" s="58">
        <v>11</v>
      </c>
      <c r="AB41" s="58"/>
      <c r="AC41" s="58">
        <v>12</v>
      </c>
      <c r="AD41" s="58"/>
      <c r="AE41" s="58">
        <v>13</v>
      </c>
      <c r="AF41" s="58"/>
      <c r="AG41" s="58">
        <v>14</v>
      </c>
      <c r="AH41" s="58"/>
      <c r="AI41" s="58">
        <v>15</v>
      </c>
      <c r="AJ41" s="58"/>
      <c r="AK41" s="58">
        <v>16</v>
      </c>
      <c r="AL41" s="58"/>
    </row>
    <row r="42" spans="1:40" ht="10.5" customHeight="1" thickBot="1">
      <c r="A42" s="91"/>
      <c r="B42" s="91"/>
      <c r="C42" s="91"/>
      <c r="D42" s="91"/>
      <c r="E42" s="12"/>
      <c r="F42" s="33"/>
      <c r="G42" s="34"/>
      <c r="H42" s="31"/>
      <c r="I42" s="31"/>
      <c r="J42" s="33"/>
      <c r="K42" s="31"/>
      <c r="L42" s="33"/>
      <c r="M42" s="31"/>
      <c r="N42" s="33"/>
      <c r="O42" s="31"/>
      <c r="P42" s="33"/>
      <c r="Q42" s="31"/>
      <c r="R42" s="35"/>
      <c r="S42" s="31"/>
      <c r="T42" s="33"/>
      <c r="U42" s="31"/>
      <c r="V42" s="33"/>
      <c r="W42" s="34"/>
      <c r="X42" s="31"/>
      <c r="Y42" s="31"/>
      <c r="Z42" s="33"/>
      <c r="AA42" s="31"/>
      <c r="AB42" s="33"/>
      <c r="AC42" s="34"/>
      <c r="AD42" s="31"/>
      <c r="AE42" s="31"/>
      <c r="AF42" s="33"/>
      <c r="AG42" s="31"/>
      <c r="AH42" s="33"/>
      <c r="AI42" s="31"/>
      <c r="AJ42" s="33"/>
      <c r="AK42" s="34"/>
      <c r="AL42" s="31"/>
    </row>
    <row r="43" spans="1:40" ht="24.95" customHeight="1">
      <c r="D43" s="32"/>
      <c r="E43" s="32"/>
      <c r="R43" s="4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40" ht="24.95" customHeight="1">
      <c r="A44" s="91">
        <f ca="1">A41+2</f>
        <v>5</v>
      </c>
      <c r="B44" s="91" t="s">
        <v>38</v>
      </c>
      <c r="C44" s="91"/>
      <c r="D44" s="91"/>
      <c r="E44" s="58">
        <v>0</v>
      </c>
      <c r="F44" s="58"/>
      <c r="G44" s="58">
        <v>1</v>
      </c>
      <c r="H44" s="58"/>
      <c r="I44" s="58">
        <v>2</v>
      </c>
      <c r="J44" s="58"/>
      <c r="K44" s="58">
        <v>3</v>
      </c>
      <c r="L44" s="58"/>
      <c r="M44" s="58">
        <v>4</v>
      </c>
      <c r="N44" s="58"/>
      <c r="O44" s="58">
        <v>5</v>
      </c>
      <c r="P44" s="58"/>
      <c r="Q44" s="58">
        <v>6</v>
      </c>
      <c r="R44" s="58"/>
      <c r="S44" s="58">
        <v>7</v>
      </c>
      <c r="T44" s="58"/>
      <c r="U44" s="58">
        <v>8</v>
      </c>
      <c r="V44" s="58"/>
      <c r="W44" s="58">
        <v>9</v>
      </c>
      <c r="X44" s="58"/>
      <c r="Y44" s="58">
        <v>10</v>
      </c>
      <c r="Z44" s="58"/>
      <c r="AA44" s="58">
        <v>11</v>
      </c>
      <c r="AB44" s="58"/>
      <c r="AC44" s="58">
        <v>12</v>
      </c>
      <c r="AD44" s="58"/>
      <c r="AE44" s="58">
        <v>13</v>
      </c>
      <c r="AF44" s="58"/>
      <c r="AG44" s="58">
        <v>14</v>
      </c>
      <c r="AH44" s="58"/>
      <c r="AI44" s="58">
        <v>15</v>
      </c>
      <c r="AJ44" s="58"/>
      <c r="AK44" s="58">
        <v>16</v>
      </c>
      <c r="AL44" s="58"/>
    </row>
    <row r="45" spans="1:40" ht="10.5" customHeight="1" thickBot="1">
      <c r="A45" s="91"/>
      <c r="B45" s="91"/>
      <c r="C45" s="91"/>
      <c r="D45" s="91"/>
      <c r="E45" s="12"/>
      <c r="F45" s="33"/>
      <c r="G45" s="34"/>
      <c r="H45" s="31"/>
      <c r="I45" s="31"/>
      <c r="J45" s="33"/>
      <c r="K45" s="31"/>
      <c r="L45" s="33"/>
      <c r="M45" s="31"/>
      <c r="N45" s="33"/>
      <c r="O45" s="31"/>
      <c r="P45" s="33"/>
      <c r="Q45" s="31"/>
      <c r="R45" s="35"/>
      <c r="S45" s="31"/>
      <c r="T45" s="33"/>
      <c r="U45" s="31"/>
      <c r="V45" s="33"/>
      <c r="W45" s="34"/>
      <c r="X45" s="31"/>
      <c r="Y45" s="31"/>
      <c r="Z45" s="33"/>
      <c r="AA45" s="31"/>
      <c r="AB45" s="33"/>
      <c r="AC45" s="34"/>
      <c r="AD45" s="31"/>
      <c r="AE45" s="31"/>
      <c r="AF45" s="33"/>
      <c r="AG45" s="31"/>
      <c r="AH45" s="33"/>
      <c r="AI45" s="31"/>
      <c r="AJ45" s="33"/>
      <c r="AK45" s="34"/>
      <c r="AL45" s="31"/>
    </row>
    <row r="46" spans="1:40" ht="15" customHeight="1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40" ht="32.1" customHeight="1">
      <c r="A47" t="s">
        <v>58</v>
      </c>
      <c r="C47" s="58">
        <f ca="1">A41</f>
        <v>3</v>
      </c>
      <c r="D47" s="58"/>
      <c r="E47" s="8" t="s">
        <v>38</v>
      </c>
      <c r="F47" s="8"/>
      <c r="I47" s="8"/>
      <c r="J47" s="8" t="s">
        <v>59</v>
      </c>
      <c r="L47" s="87">
        <f ca="1">A41</f>
        <v>3</v>
      </c>
      <c r="M47" s="87"/>
      <c r="N47" s="18" t="s">
        <v>79</v>
      </c>
      <c r="O47" s="87">
        <f ca="1">L47*2</f>
        <v>6</v>
      </c>
      <c r="P47" s="87"/>
      <c r="Q47" s="18" t="s">
        <v>79</v>
      </c>
      <c r="R47" s="87">
        <f ca="1">L47*3</f>
        <v>9</v>
      </c>
      <c r="S47" s="87"/>
      <c r="T47" s="18" t="s">
        <v>79</v>
      </c>
      <c r="U47" s="87">
        <f ca="1">A41*4</f>
        <v>12</v>
      </c>
      <c r="V47" s="87"/>
      <c r="W47" s="18" t="s">
        <v>79</v>
      </c>
      <c r="X47" s="87">
        <f ca="1">A41*5</f>
        <v>15</v>
      </c>
      <c r="Y47" s="87"/>
      <c r="Z47" s="18" t="s">
        <v>79</v>
      </c>
      <c r="AA47" s="87">
        <f ca="1">A41*6</f>
        <v>18</v>
      </c>
      <c r="AB47" s="87"/>
      <c r="AC47" s="18" t="s">
        <v>79</v>
      </c>
      <c r="AD47" s="87">
        <f ca="1">A41*7</f>
        <v>21</v>
      </c>
      <c r="AE47" s="87"/>
      <c r="AF47" s="18" t="s">
        <v>79</v>
      </c>
      <c r="AG47" s="87">
        <f ca="1">A41*8</f>
        <v>24</v>
      </c>
      <c r="AH47" s="87"/>
      <c r="AI47" s="18" t="s">
        <v>80</v>
      </c>
      <c r="AJ47" s="17"/>
      <c r="AK47" t="s">
        <v>60</v>
      </c>
    </row>
    <row r="48" spans="1:40" ht="11.25" customHeight="1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38" ht="32.1" customHeight="1">
      <c r="A49" t="s">
        <v>61</v>
      </c>
      <c r="C49" s="58">
        <f ca="1">A44</f>
        <v>5</v>
      </c>
      <c r="D49" s="58"/>
      <c r="E49" s="8" t="s">
        <v>38</v>
      </c>
      <c r="F49" s="8"/>
      <c r="I49" s="8"/>
      <c r="J49" s="8" t="s">
        <v>59</v>
      </c>
      <c r="L49" s="87">
        <f ca="1">A44</f>
        <v>5</v>
      </c>
      <c r="M49" s="87"/>
      <c r="N49" s="18" t="s">
        <v>79</v>
      </c>
      <c r="O49" s="87">
        <f ca="1">L49*2</f>
        <v>10</v>
      </c>
      <c r="P49" s="87"/>
      <c r="Q49" s="18" t="s">
        <v>79</v>
      </c>
      <c r="R49" s="87">
        <f ca="1">O49*3</f>
        <v>30</v>
      </c>
      <c r="S49" s="87"/>
      <c r="T49" s="18" t="s">
        <v>79</v>
      </c>
      <c r="U49" s="87">
        <f ca="1">L49*4</f>
        <v>20</v>
      </c>
      <c r="V49" s="87"/>
      <c r="W49" s="18" t="s">
        <v>79</v>
      </c>
      <c r="X49" s="87"/>
      <c r="Y49" s="87"/>
      <c r="Z49" s="18" t="s">
        <v>79</v>
      </c>
      <c r="AA49" s="87"/>
      <c r="AB49" s="87"/>
      <c r="AC49" s="18" t="s">
        <v>79</v>
      </c>
      <c r="AD49" s="87"/>
      <c r="AE49" s="87"/>
      <c r="AF49" s="18" t="s">
        <v>79</v>
      </c>
      <c r="AG49" s="87"/>
      <c r="AH49" s="87"/>
      <c r="AI49" s="18" t="s">
        <v>80</v>
      </c>
      <c r="AJ49" s="17"/>
      <c r="AK49" t="s">
        <v>60</v>
      </c>
    </row>
    <row r="50" spans="1:38" ht="11.25" customHeight="1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38" ht="32.1" customHeight="1">
      <c r="A51" t="s">
        <v>62</v>
      </c>
      <c r="C51" s="58">
        <f ca="1">C47</f>
        <v>3</v>
      </c>
      <c r="D51" s="58"/>
      <c r="E51" s="58" t="s">
        <v>43</v>
      </c>
      <c r="F51" s="58"/>
      <c r="G51" s="58">
        <f ca="1">C49</f>
        <v>5</v>
      </c>
      <c r="H51" s="58"/>
      <c r="I51" s="8" t="s">
        <v>41</v>
      </c>
      <c r="J51" s="8"/>
      <c r="M51" s="8"/>
      <c r="N51" s="8"/>
      <c r="P51" t="s">
        <v>81</v>
      </c>
      <c r="Q51" s="87">
        <f ca="1">LCM(C51,G51)</f>
        <v>15</v>
      </c>
      <c r="R51" s="87"/>
      <c r="T51" s="87">
        <f ca="1">Q51*2</f>
        <v>30</v>
      </c>
      <c r="U51" s="87"/>
      <c r="V51" s="8"/>
      <c r="W51" s="87">
        <f ca="1">Q51*3</f>
        <v>45</v>
      </c>
      <c r="X51" s="87"/>
      <c r="Y51" s="8"/>
      <c r="Z51" s="87">
        <f ca="1">Q51*4</f>
        <v>60</v>
      </c>
      <c r="AA51" s="87"/>
      <c r="AB51" t="s">
        <v>82</v>
      </c>
      <c r="AC51" s="87" t="s">
        <v>82</v>
      </c>
      <c r="AD51" s="87"/>
      <c r="AE51" s="18"/>
      <c r="AF51" s="87" t="s">
        <v>82</v>
      </c>
      <c r="AG51" s="87"/>
      <c r="AH51" s="18"/>
      <c r="AK51" t="s">
        <v>60</v>
      </c>
    </row>
    <row r="52" spans="1:38" ht="11.25" customHeight="1"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38" s="5" customFormat="1" ht="32.1" customHeight="1">
      <c r="A53" s="5" t="s">
        <v>63</v>
      </c>
      <c r="C53" s="58">
        <f ca="1">C51</f>
        <v>3</v>
      </c>
      <c r="D53" s="58"/>
      <c r="E53" s="58" t="s">
        <v>43</v>
      </c>
      <c r="F53" s="58"/>
      <c r="G53" s="58">
        <f ca="1">G51</f>
        <v>5</v>
      </c>
      <c r="H53" s="58"/>
      <c r="I53" s="8" t="s">
        <v>44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 t="s">
        <v>59</v>
      </c>
      <c r="AC53" s="12"/>
      <c r="AD53" s="88">
        <f ca="1">LCM(C53,G53)</f>
        <v>15</v>
      </c>
      <c r="AE53" s="88"/>
      <c r="AF53" s="12"/>
      <c r="AG53" s="12"/>
      <c r="AH53" s="12"/>
      <c r="AI53" s="12"/>
      <c r="AJ53" s="12"/>
      <c r="AK53" s="12" t="s">
        <v>60</v>
      </c>
    </row>
    <row r="54" spans="1:38" s="5" customFormat="1" ht="10.5" customHeight="1">
      <c r="I54" s="12"/>
      <c r="J54" s="12"/>
      <c r="K54" s="13"/>
    </row>
    <row r="55" spans="1:38" s="5" customFormat="1" ht="10.5" customHeight="1">
      <c r="I55" s="12"/>
      <c r="J55" s="12"/>
      <c r="K55" s="13"/>
    </row>
    <row r="56" spans="1:38" s="5" customFormat="1" ht="24.75" customHeight="1">
      <c r="A56" s="59">
        <v>2</v>
      </c>
      <c r="B56" s="60"/>
      <c r="D56" s="12" t="s">
        <v>64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W56" s="92">
        <f ca="1">W20</f>
        <v>6</v>
      </c>
      <c r="X56" s="92"/>
      <c r="Y56" s="5" t="s">
        <v>65</v>
      </c>
    </row>
    <row r="57" spans="1:38" s="5" customFormat="1" ht="24.75" customHeight="1">
      <c r="C57" s="92">
        <f ca="1">W56+2</f>
        <v>8</v>
      </c>
      <c r="D57" s="92"/>
      <c r="E57" s="12" t="s">
        <v>66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37" t="s">
        <v>11</v>
      </c>
      <c r="T57" s="37"/>
      <c r="U57" s="37" t="s">
        <v>71</v>
      </c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12"/>
      <c r="AI57" s="12"/>
      <c r="AJ57" s="12"/>
      <c r="AK57" s="12"/>
    </row>
    <row r="58" spans="1:38" s="5" customFormat="1" ht="24.75" customHeight="1">
      <c r="C58" s="93" t="s">
        <v>69</v>
      </c>
      <c r="D58" s="94"/>
      <c r="E58" s="94"/>
      <c r="F58" s="94"/>
      <c r="G58" s="94"/>
      <c r="H58" s="94"/>
      <c r="I58" s="94"/>
      <c r="J58" s="94"/>
      <c r="K58" s="94"/>
      <c r="L58" s="95"/>
      <c r="M58" s="90">
        <v>1</v>
      </c>
      <c r="N58" s="90"/>
      <c r="O58" s="90">
        <v>2</v>
      </c>
      <c r="P58" s="90"/>
      <c r="Q58" s="90">
        <v>3</v>
      </c>
      <c r="R58" s="90"/>
      <c r="S58" s="90">
        <v>4</v>
      </c>
      <c r="T58" s="90"/>
      <c r="U58" s="90">
        <v>5</v>
      </c>
      <c r="V58" s="90"/>
      <c r="W58" s="90">
        <v>6</v>
      </c>
      <c r="X58" s="90"/>
      <c r="Y58" s="90">
        <v>7</v>
      </c>
      <c r="Z58" s="90"/>
      <c r="AA58" s="90">
        <v>8</v>
      </c>
      <c r="AB58" s="90"/>
      <c r="AC58" s="90">
        <v>9</v>
      </c>
      <c r="AD58" s="90"/>
      <c r="AE58" s="90">
        <v>10</v>
      </c>
      <c r="AF58" s="90"/>
      <c r="AG58" s="90">
        <v>11</v>
      </c>
      <c r="AH58" s="90"/>
      <c r="AI58" s="90">
        <v>12</v>
      </c>
      <c r="AJ58" s="90"/>
      <c r="AK58" s="36"/>
    </row>
    <row r="59" spans="1:38" s="5" customFormat="1" ht="24.75" customHeight="1">
      <c r="C59" s="90" t="s">
        <v>67</v>
      </c>
      <c r="D59" s="90"/>
      <c r="E59" s="90"/>
      <c r="F59" s="90"/>
      <c r="G59" s="90"/>
      <c r="H59" s="90"/>
      <c r="I59" s="90"/>
      <c r="J59" s="90"/>
      <c r="K59" s="90"/>
      <c r="L59" s="90"/>
      <c r="M59" s="90" t="s">
        <v>70</v>
      </c>
      <c r="N59" s="90"/>
      <c r="O59" s="90" t="str">
        <f ca="1">IF(W56=2,"○","×")</f>
        <v>×</v>
      </c>
      <c r="P59" s="90"/>
      <c r="Q59" s="90" t="str">
        <f ca="1">IF(W56=3,"○","×")</f>
        <v>×</v>
      </c>
      <c r="R59" s="90"/>
      <c r="S59" s="90" t="str">
        <f ca="1">IF(W56=4,"○",IF(W56=2,"○","×"))</f>
        <v>×</v>
      </c>
      <c r="T59" s="90"/>
      <c r="U59" s="90" t="str">
        <f ca="1">IF(W56=5,"○","×")</f>
        <v>×</v>
      </c>
      <c r="V59" s="90"/>
      <c r="W59" s="90" t="str">
        <f ca="1">IF(W56=2,"○",IF(W56=3,"○",IF(W56=6,"○","×")))</f>
        <v>○</v>
      </c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36"/>
    </row>
    <row r="60" spans="1:38" s="5" customFormat="1" ht="24.75" customHeight="1">
      <c r="C60" s="90" t="s">
        <v>68</v>
      </c>
      <c r="D60" s="90"/>
      <c r="E60" s="90"/>
      <c r="F60" s="90"/>
      <c r="G60" s="90"/>
      <c r="H60" s="90"/>
      <c r="I60" s="90"/>
      <c r="J60" s="90"/>
      <c r="K60" s="90"/>
      <c r="L60" s="90"/>
      <c r="M60" s="90" t="s">
        <v>70</v>
      </c>
      <c r="N60" s="90"/>
      <c r="O60" s="90" t="s">
        <v>70</v>
      </c>
      <c r="P60" s="90"/>
      <c r="Q60" s="90" t="s">
        <v>70</v>
      </c>
      <c r="R60" s="90"/>
      <c r="S60" s="90" t="str">
        <f ca="1">IF(W56=2,"○","×")</f>
        <v>×</v>
      </c>
      <c r="T60" s="90"/>
      <c r="U60" s="90" t="str">
        <f ca="1">IF(W56=3,"○","×")</f>
        <v>×</v>
      </c>
      <c r="V60" s="90"/>
      <c r="W60" s="90" t="str">
        <f ca="1">IF(W56=4,"○","×")</f>
        <v>×</v>
      </c>
      <c r="X60" s="90"/>
      <c r="Y60" s="90" t="str">
        <f ca="1">IF(W56=5,"○","×")</f>
        <v>×</v>
      </c>
      <c r="Z60" s="90"/>
      <c r="AA60" s="90" t="str">
        <f ca="1">IF(W56=6,"○",IF(W56=2,"○","×"))</f>
        <v>○</v>
      </c>
      <c r="AB60" s="90"/>
      <c r="AC60" s="90"/>
      <c r="AD60" s="90"/>
      <c r="AE60" s="90"/>
      <c r="AF60" s="90"/>
      <c r="AG60" s="90"/>
      <c r="AH60" s="90"/>
      <c r="AI60" s="90"/>
      <c r="AJ60" s="90"/>
      <c r="AK60" s="36"/>
    </row>
    <row r="61" spans="1:38" s="5" customFormat="1" ht="7.5" customHeight="1"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</row>
    <row r="62" spans="1:38" s="5" customFormat="1" ht="24.75" customHeight="1">
      <c r="A62" s="5" t="s">
        <v>58</v>
      </c>
      <c r="C62" s="5" t="s">
        <v>72</v>
      </c>
      <c r="I62" s="12"/>
      <c r="J62" s="12"/>
      <c r="K62" s="13"/>
    </row>
    <row r="63" spans="1:38" s="5" customFormat="1" ht="34.5" customHeight="1">
      <c r="I63" s="12"/>
      <c r="J63" s="12"/>
      <c r="K63" s="13"/>
      <c r="AB63" t="s">
        <v>59</v>
      </c>
      <c r="AC63"/>
      <c r="AD63" s="87">
        <f ca="1">W56</f>
        <v>6</v>
      </c>
      <c r="AE63" s="87"/>
      <c r="AF63" s="8"/>
      <c r="AG63"/>
      <c r="AH63"/>
      <c r="AI63"/>
      <c r="AJ63"/>
      <c r="AK63" t="s">
        <v>60</v>
      </c>
      <c r="AL63"/>
    </row>
    <row r="64" spans="1:38" s="5" customFormat="1" ht="24.75" customHeight="1">
      <c r="A64" s="5" t="s">
        <v>51</v>
      </c>
      <c r="C64" s="5" t="s">
        <v>73</v>
      </c>
      <c r="I64" s="12"/>
      <c r="J64" s="12"/>
      <c r="K64" s="13"/>
      <c r="AB64"/>
      <c r="AC64"/>
      <c r="AD64" s="8"/>
      <c r="AE64" s="8"/>
      <c r="AF64" s="8"/>
      <c r="AG64"/>
      <c r="AH64"/>
      <c r="AI64"/>
      <c r="AJ64"/>
      <c r="AK64"/>
      <c r="AL64"/>
    </row>
    <row r="65" spans="1:38" s="5" customFormat="1" ht="34.5" customHeight="1">
      <c r="C65" s="5" t="s">
        <v>74</v>
      </c>
      <c r="I65" s="12"/>
      <c r="J65" s="12"/>
      <c r="K65" s="13"/>
      <c r="AB65" t="s">
        <v>59</v>
      </c>
      <c r="AC65"/>
      <c r="AD65" s="87">
        <f ca="1">LCM(W56,C57)</f>
        <v>24</v>
      </c>
      <c r="AE65" s="87"/>
      <c r="AF65" s="8"/>
      <c r="AG65"/>
      <c r="AH65"/>
      <c r="AI65"/>
      <c r="AJ65"/>
      <c r="AK65" t="s">
        <v>60</v>
      </c>
      <c r="AL65"/>
    </row>
    <row r="66" spans="1:38" s="5" customFormat="1" ht="15" customHeight="1">
      <c r="I66" s="12"/>
      <c r="J66" s="12"/>
      <c r="K66" s="13"/>
      <c r="AB66"/>
      <c r="AC66"/>
      <c r="AD66" s="8"/>
      <c r="AE66" s="8"/>
      <c r="AF66" s="8"/>
      <c r="AG66"/>
      <c r="AH66"/>
      <c r="AI66"/>
      <c r="AJ66"/>
      <c r="AK66"/>
      <c r="AL66"/>
    </row>
    <row r="67" spans="1:38" s="5" customFormat="1" ht="24.75" customHeight="1">
      <c r="A67" s="90">
        <v>3</v>
      </c>
      <c r="B67" s="90"/>
      <c r="D67" s="38"/>
      <c r="E67" s="28"/>
      <c r="F67" s="28"/>
      <c r="G67" s="39"/>
      <c r="H67" s="5" t="s">
        <v>45</v>
      </c>
      <c r="I67" s="12"/>
      <c r="J67" s="12"/>
      <c r="K67" s="13"/>
      <c r="N67" s="92">
        <f ca="1">N31</f>
        <v>6</v>
      </c>
      <c r="O67" s="92"/>
      <c r="P67" s="5" t="s">
        <v>75</v>
      </c>
      <c r="AB67"/>
      <c r="AC67"/>
      <c r="AD67" s="8"/>
      <c r="AE67" s="8"/>
      <c r="AF67" s="8"/>
      <c r="AG67"/>
      <c r="AH67"/>
      <c r="AI67"/>
      <c r="AJ67"/>
      <c r="AK67"/>
      <c r="AL67"/>
    </row>
    <row r="68" spans="1:38" s="5" customFormat="1" ht="7.5" customHeight="1">
      <c r="I68" s="12"/>
      <c r="J68" s="12"/>
      <c r="K68" s="13"/>
      <c r="AB68"/>
      <c r="AC68"/>
      <c r="AD68" s="8"/>
      <c r="AE68" s="8"/>
      <c r="AF68" s="8"/>
      <c r="AG68"/>
      <c r="AH68"/>
      <c r="AI68"/>
      <c r="AJ68"/>
      <c r="AK68"/>
      <c r="AL68"/>
    </row>
    <row r="69" spans="1:38" s="5" customFormat="1" ht="34.5" customHeight="1">
      <c r="C69" s="38"/>
      <c r="D69" s="96">
        <f ca="1">H69-1</f>
        <v>11</v>
      </c>
      <c r="E69" s="96"/>
      <c r="F69" s="28" t="s">
        <v>12</v>
      </c>
      <c r="G69" s="28"/>
      <c r="H69" s="96">
        <f ca="1">N67*2</f>
        <v>12</v>
      </c>
      <c r="I69" s="96"/>
      <c r="J69" s="40" t="s">
        <v>12</v>
      </c>
      <c r="K69" s="41"/>
      <c r="L69" s="96">
        <f ca="1">P69-1</f>
        <v>17</v>
      </c>
      <c r="M69" s="96"/>
      <c r="N69" s="28" t="s">
        <v>12</v>
      </c>
      <c r="O69" s="28"/>
      <c r="P69" s="96">
        <f ca="1">N67*3</f>
        <v>18</v>
      </c>
      <c r="Q69" s="96"/>
      <c r="R69" s="28" t="s">
        <v>78</v>
      </c>
      <c r="S69" s="28"/>
      <c r="T69" s="96">
        <f ca="1">N67*4</f>
        <v>24</v>
      </c>
      <c r="U69" s="96"/>
      <c r="V69" s="28" t="s">
        <v>12</v>
      </c>
      <c r="W69" s="28"/>
      <c r="X69" s="96">
        <f ca="1">N67*6+1</f>
        <v>37</v>
      </c>
      <c r="Y69" s="96"/>
      <c r="Z69" s="28" t="s">
        <v>12</v>
      </c>
      <c r="AA69" s="28"/>
      <c r="AB69" s="96">
        <f ca="1">AG69-1</f>
        <v>119</v>
      </c>
      <c r="AC69" s="96"/>
      <c r="AD69" s="96"/>
      <c r="AE69" s="28"/>
      <c r="AF69" s="40" t="s">
        <v>11</v>
      </c>
      <c r="AG69" s="96">
        <f ca="1">N67*20</f>
        <v>120</v>
      </c>
      <c r="AH69" s="96"/>
      <c r="AI69" s="96"/>
      <c r="AJ69" s="96"/>
      <c r="AK69" s="39"/>
      <c r="AL69"/>
    </row>
    <row r="70" spans="1:38" s="5" customFormat="1" ht="16.149999999999999" customHeight="1">
      <c r="I70" s="12"/>
      <c r="J70" s="12"/>
      <c r="K70" s="13"/>
      <c r="AB70"/>
      <c r="AC70"/>
      <c r="AD70" s="8"/>
      <c r="AE70" s="8"/>
      <c r="AF70" s="8"/>
      <c r="AG70"/>
      <c r="AH70"/>
      <c r="AI70"/>
      <c r="AJ70"/>
      <c r="AK70"/>
      <c r="AL70"/>
    </row>
    <row r="71" spans="1:38" s="5" customFormat="1" ht="34.5" customHeight="1">
      <c r="C71" s="5" t="s">
        <v>76</v>
      </c>
      <c r="E71" s="92">
        <f ca="1">N67</f>
        <v>6</v>
      </c>
      <c r="F71" s="92"/>
      <c r="G71" s="5" t="s">
        <v>38</v>
      </c>
      <c r="I71" s="12"/>
      <c r="J71" s="12"/>
      <c r="K71" s="5" t="s">
        <v>77</v>
      </c>
      <c r="N71" s="88" t="str">
        <f ca="1">IF(MOD(D69,N67)=0,D69,"")</f>
        <v/>
      </c>
      <c r="O71" s="88"/>
      <c r="P71" s="30"/>
      <c r="Q71" s="88">
        <f ca="1">IF(MOD(H69,N67)=0,$H$69,"")</f>
        <v>12</v>
      </c>
      <c r="R71" s="88"/>
      <c r="S71" s="30"/>
      <c r="T71" s="88" t="str">
        <f ca="1">IF(MOD(L69,$N$67)=0,L69,"")</f>
        <v/>
      </c>
      <c r="U71" s="88"/>
      <c r="V71" s="30"/>
      <c r="W71" s="88">
        <f ca="1">IF(MOD(P69,$N$67)=0,P69,"")</f>
        <v>18</v>
      </c>
      <c r="X71" s="88"/>
      <c r="Y71" s="30"/>
      <c r="Z71" s="88">
        <f ca="1">IF(MOD(T69,$N$67)=0,T69,"")</f>
        <v>24</v>
      </c>
      <c r="AA71" s="88"/>
      <c r="AB71" s="17"/>
      <c r="AC71" s="88" t="str">
        <f ca="1">IF(MOD(X69,$N$67)=0,X69,"")</f>
        <v/>
      </c>
      <c r="AD71" s="88"/>
      <c r="AE71" s="18"/>
      <c r="AF71" s="88" t="str">
        <f ca="1">IF(MOD(AB69,$N$67)=0,AB69,"")</f>
        <v/>
      </c>
      <c r="AG71" s="88"/>
      <c r="AH71" s="17"/>
      <c r="AI71" s="89">
        <f ca="1">IF(MOD(AG69,$N$67)=0,AG69,"")</f>
        <v>120</v>
      </c>
      <c r="AJ71" s="89"/>
      <c r="AK71" t="s">
        <v>42</v>
      </c>
      <c r="AL71"/>
    </row>
  </sheetData>
  <mergeCells count="235">
    <mergeCell ref="D69:E69"/>
    <mergeCell ref="H69:I69"/>
    <mergeCell ref="L69:M69"/>
    <mergeCell ref="X69:Y69"/>
    <mergeCell ref="P69:Q69"/>
    <mergeCell ref="E71:F71"/>
    <mergeCell ref="L47:M47"/>
    <mergeCell ref="O47:P47"/>
    <mergeCell ref="R47:S47"/>
    <mergeCell ref="S59:T59"/>
    <mergeCell ref="C58:L58"/>
    <mergeCell ref="M58:N58"/>
    <mergeCell ref="O58:P58"/>
    <mergeCell ref="Q58:R58"/>
    <mergeCell ref="G53:H53"/>
    <mergeCell ref="AI60:AJ60"/>
    <mergeCell ref="AI59:AJ59"/>
    <mergeCell ref="C60:L60"/>
    <mergeCell ref="M60:N60"/>
    <mergeCell ref="O60:P60"/>
    <mergeCell ref="Q60:R60"/>
    <mergeCell ref="S60:T60"/>
    <mergeCell ref="U60:V60"/>
    <mergeCell ref="A67:B67"/>
    <mergeCell ref="N67:O67"/>
    <mergeCell ref="AG59:AH59"/>
    <mergeCell ref="U59:V59"/>
    <mergeCell ref="W59:X59"/>
    <mergeCell ref="Y59:Z59"/>
    <mergeCell ref="C59:L59"/>
    <mergeCell ref="M59:N59"/>
    <mergeCell ref="O59:P59"/>
    <mergeCell ref="Q59:R59"/>
    <mergeCell ref="W60:X60"/>
    <mergeCell ref="Y60:Z60"/>
    <mergeCell ref="AA60:AB60"/>
    <mergeCell ref="AA59:AB59"/>
    <mergeCell ref="AC59:AD59"/>
    <mergeCell ref="AC60:AD60"/>
    <mergeCell ref="AE60:AF60"/>
    <mergeCell ref="AG60:AH60"/>
    <mergeCell ref="A56:B56"/>
    <mergeCell ref="W56:X56"/>
    <mergeCell ref="C57:D57"/>
    <mergeCell ref="AI44:AJ44"/>
    <mergeCell ref="A44:A45"/>
    <mergeCell ref="AG44:AH44"/>
    <mergeCell ref="X49:Y49"/>
    <mergeCell ref="AA49:AB49"/>
    <mergeCell ref="AD49:AE49"/>
    <mergeCell ref="AG49:AH49"/>
    <mergeCell ref="AK44:AL44"/>
    <mergeCell ref="C47:D47"/>
    <mergeCell ref="AG47:AH47"/>
    <mergeCell ref="B44:D45"/>
    <mergeCell ref="AE44:AF44"/>
    <mergeCell ref="AA41:AB41"/>
    <mergeCell ref="AC41:AD41"/>
    <mergeCell ref="AE41:AF41"/>
    <mergeCell ref="K41:L41"/>
    <mergeCell ref="M41:N41"/>
    <mergeCell ref="X47:Y47"/>
    <mergeCell ref="AA47:AB47"/>
    <mergeCell ref="AD47:AE47"/>
    <mergeCell ref="U47:V47"/>
    <mergeCell ref="AE24:AF24"/>
    <mergeCell ref="AG24:AH24"/>
    <mergeCell ref="P33:Q33"/>
    <mergeCell ref="T33:U33"/>
    <mergeCell ref="X33:Y33"/>
    <mergeCell ref="AB33:AD33"/>
    <mergeCell ref="A31:B31"/>
    <mergeCell ref="N31:O31"/>
    <mergeCell ref="AG41:AH41"/>
    <mergeCell ref="AG33:AJ33"/>
    <mergeCell ref="A40:B40"/>
    <mergeCell ref="A41:A42"/>
    <mergeCell ref="B41:D42"/>
    <mergeCell ref="E41:F41"/>
    <mergeCell ref="G41:H41"/>
    <mergeCell ref="I41:J41"/>
    <mergeCell ref="A20:B20"/>
    <mergeCell ref="W20:X20"/>
    <mergeCell ref="C21:D21"/>
    <mergeCell ref="C13:D13"/>
    <mergeCell ref="E15:F15"/>
    <mergeCell ref="W8:X8"/>
    <mergeCell ref="U8:V8"/>
    <mergeCell ref="K8:L8"/>
    <mergeCell ref="I8:J8"/>
    <mergeCell ref="G15:H15"/>
    <mergeCell ref="AJ1:AK1"/>
    <mergeCell ref="AC5:AD5"/>
    <mergeCell ref="AE5:AF5"/>
    <mergeCell ref="AG5:AH5"/>
    <mergeCell ref="AI5:AJ5"/>
    <mergeCell ref="AK5:AL5"/>
    <mergeCell ref="S5:T5"/>
    <mergeCell ref="A5:A6"/>
    <mergeCell ref="C11:D11"/>
    <mergeCell ref="E5:F5"/>
    <mergeCell ref="G5:H5"/>
    <mergeCell ref="A8:A9"/>
    <mergeCell ref="B8:D9"/>
    <mergeCell ref="E8:F8"/>
    <mergeCell ref="B5:D6"/>
    <mergeCell ref="G8:H8"/>
    <mergeCell ref="AD63:AE63"/>
    <mergeCell ref="E51:F51"/>
    <mergeCell ref="O44:P44"/>
    <mergeCell ref="Q44:R44"/>
    <mergeCell ref="S44:T44"/>
    <mergeCell ref="U44:V44"/>
    <mergeCell ref="W44:X44"/>
    <mergeCell ref="Y44:Z44"/>
    <mergeCell ref="E44:F44"/>
    <mergeCell ref="G44:H44"/>
    <mergeCell ref="U49:V49"/>
    <mergeCell ref="L49:M49"/>
    <mergeCell ref="O49:P49"/>
    <mergeCell ref="R49:S49"/>
    <mergeCell ref="AE59:AF59"/>
    <mergeCell ref="C53:D53"/>
    <mergeCell ref="E53:F53"/>
    <mergeCell ref="AG58:AH58"/>
    <mergeCell ref="AI58:AJ58"/>
    <mergeCell ref="AD53:AE53"/>
    <mergeCell ref="AC51:AD51"/>
    <mergeCell ref="AF51:AG51"/>
    <mergeCell ref="S58:T58"/>
    <mergeCell ref="U58:V58"/>
    <mergeCell ref="W58:X58"/>
    <mergeCell ref="AC44:AD44"/>
    <mergeCell ref="AC58:AD58"/>
    <mergeCell ref="AI24:AJ24"/>
    <mergeCell ref="AG22:AH22"/>
    <mergeCell ref="U5:V5"/>
    <mergeCell ref="W5:X5"/>
    <mergeCell ref="AE58:AF58"/>
    <mergeCell ref="AA44:AB44"/>
    <mergeCell ref="AA58:AB58"/>
    <mergeCell ref="AA5:AB5"/>
    <mergeCell ref="AJ37:AK37"/>
    <mergeCell ref="U41:V41"/>
    <mergeCell ref="W41:X41"/>
    <mergeCell ref="Y41:Z41"/>
    <mergeCell ref="AI41:AJ41"/>
    <mergeCell ref="AK41:AL41"/>
    <mergeCell ref="AI23:AJ23"/>
    <mergeCell ref="U22:V22"/>
    <mergeCell ref="W23:X23"/>
    <mergeCell ref="AG23:AH23"/>
    <mergeCell ref="AC24:AD24"/>
    <mergeCell ref="U23:V23"/>
    <mergeCell ref="AA23:AB23"/>
    <mergeCell ref="U24:V24"/>
    <mergeCell ref="Y58:Z58"/>
    <mergeCell ref="T51:U51"/>
    <mergeCell ref="W51:X51"/>
    <mergeCell ref="Z51:AA51"/>
    <mergeCell ref="O8:P8"/>
    <mergeCell ref="O5:P5"/>
    <mergeCell ref="W22:X22"/>
    <mergeCell ref="Y23:Z23"/>
    <mergeCell ref="Y24:Z24"/>
    <mergeCell ref="AA24:AB24"/>
    <mergeCell ref="O41:P41"/>
    <mergeCell ref="Q41:R41"/>
    <mergeCell ref="S41:T41"/>
    <mergeCell ref="O22:P22"/>
    <mergeCell ref="Q22:R22"/>
    <mergeCell ref="S22:T22"/>
    <mergeCell ref="S23:T23"/>
    <mergeCell ref="O23:P23"/>
    <mergeCell ref="Q23:R23"/>
    <mergeCell ref="O24:P24"/>
    <mergeCell ref="Q24:R24"/>
    <mergeCell ref="S24:T24"/>
    <mergeCell ref="W24:X24"/>
    <mergeCell ref="AI8:AJ8"/>
    <mergeCell ref="AK8:AL8"/>
    <mergeCell ref="AE23:AF23"/>
    <mergeCell ref="Y8:Z8"/>
    <mergeCell ref="Y22:Z22"/>
    <mergeCell ref="AC23:AD23"/>
    <mergeCell ref="AA22:AB22"/>
    <mergeCell ref="AC22:AD22"/>
    <mergeCell ref="AI22:AJ22"/>
    <mergeCell ref="AE22:AF22"/>
    <mergeCell ref="A4:B4"/>
    <mergeCell ref="AA8:AB8"/>
    <mergeCell ref="AC8:AD8"/>
    <mergeCell ref="AE8:AF8"/>
    <mergeCell ref="AG8:AH8"/>
    <mergeCell ref="Q8:R8"/>
    <mergeCell ref="S8:T8"/>
    <mergeCell ref="Y5:Z5"/>
    <mergeCell ref="M8:N8"/>
    <mergeCell ref="Q5:R5"/>
    <mergeCell ref="I5:J5"/>
    <mergeCell ref="K5:L5"/>
    <mergeCell ref="M5:N5"/>
    <mergeCell ref="C17:D17"/>
    <mergeCell ref="E17:F17"/>
    <mergeCell ref="G17:H17"/>
    <mergeCell ref="C15:D15"/>
    <mergeCell ref="Q51:R51"/>
    <mergeCell ref="C51:D51"/>
    <mergeCell ref="G51:H51"/>
    <mergeCell ref="M44:N44"/>
    <mergeCell ref="I44:J44"/>
    <mergeCell ref="K44:L44"/>
    <mergeCell ref="M22:N22"/>
    <mergeCell ref="C22:L22"/>
    <mergeCell ref="C23:L23"/>
    <mergeCell ref="C24:L24"/>
    <mergeCell ref="M23:N23"/>
    <mergeCell ref="M24:N24"/>
    <mergeCell ref="E35:F35"/>
    <mergeCell ref="D33:E33"/>
    <mergeCell ref="H33:I33"/>
    <mergeCell ref="L33:M33"/>
    <mergeCell ref="C49:D49"/>
    <mergeCell ref="AF71:AG71"/>
    <mergeCell ref="AI71:AJ71"/>
    <mergeCell ref="AD65:AE65"/>
    <mergeCell ref="N71:O71"/>
    <mergeCell ref="Q71:R71"/>
    <mergeCell ref="T71:U71"/>
    <mergeCell ref="W71:X71"/>
    <mergeCell ref="Z71:AA71"/>
    <mergeCell ref="AC71:AD71"/>
    <mergeCell ref="AB69:AD69"/>
    <mergeCell ref="AG69:AJ69"/>
    <mergeCell ref="T69:U69"/>
  </mergeCells>
  <phoneticPr fontId="1"/>
  <conditionalFormatting sqref="L47:AJ47 L49:AJ49 Z51:AA51 Q51:R51 T51:U51 W51:X51 AC51:AJ51">
    <cfRule type="cellIs" dxfId="0" priority="1" stopIfTrue="1" operator="greaterThan">
      <formula>16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AK49"/>
  <sheetViews>
    <sheetView topLeftCell="A16" workbookViewId="0">
      <selection activeCell="V26" sqref="V26"/>
    </sheetView>
  </sheetViews>
  <sheetFormatPr defaultRowHeight="24.95" customHeight="1"/>
  <cols>
    <col min="1" max="37" width="1.69921875" customWidth="1"/>
  </cols>
  <sheetData>
    <row r="1" spans="1:36" ht="24.95" customHeight="1">
      <c r="D1" s="1" t="s">
        <v>55</v>
      </c>
      <c r="AG1" s="2" t="s">
        <v>23</v>
      </c>
      <c r="AH1" s="2"/>
      <c r="AI1" s="64">
        <v>1</v>
      </c>
      <c r="AJ1" s="64"/>
    </row>
    <row r="2" spans="1:36" ht="24.95" customHeight="1">
      <c r="J2" t="s">
        <v>52</v>
      </c>
      <c r="K2" t="s">
        <v>2</v>
      </c>
      <c r="N2" t="s">
        <v>3</v>
      </c>
      <c r="Q2" s="3" t="s">
        <v>4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6" ht="24.95" customHeight="1">
      <c r="Q3" s="4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6" ht="24.95" customHeight="1">
      <c r="A4" s="8" t="s">
        <v>24</v>
      </c>
      <c r="B4" s="8"/>
    </row>
    <row r="5" spans="1:36" ht="24.95" customHeight="1">
      <c r="A5" s="8"/>
      <c r="B5" s="8"/>
    </row>
    <row r="6" spans="1:36" ht="32.1" customHeight="1">
      <c r="A6" s="19" t="s">
        <v>25</v>
      </c>
      <c r="B6" s="19"/>
      <c r="C6" s="56"/>
      <c r="D6" s="98">
        <f ca="1">INT(RAND()*7+3)</f>
        <v>3</v>
      </c>
      <c r="E6" s="98"/>
      <c r="F6" s="57" t="s">
        <v>26</v>
      </c>
      <c r="G6" s="57"/>
      <c r="H6" s="98">
        <f ca="1">D6+1</f>
        <v>4</v>
      </c>
      <c r="I6" s="98"/>
      <c r="J6" s="98"/>
      <c r="K6" s="57"/>
      <c r="L6" s="57"/>
      <c r="M6" s="57"/>
      <c r="N6" s="21"/>
      <c r="O6" s="21"/>
    </row>
    <row r="7" spans="1:36" ht="32.1" customHeight="1">
      <c r="A7" s="19"/>
      <c r="B7" s="19"/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21"/>
      <c r="O7" s="21"/>
    </row>
    <row r="8" spans="1:36" ht="32.1" customHeight="1">
      <c r="A8" s="19" t="s">
        <v>27</v>
      </c>
      <c r="B8" s="19"/>
      <c r="C8" s="56"/>
      <c r="D8" s="98">
        <f ca="1">INT(RAND()*7+3)</f>
        <v>4</v>
      </c>
      <c r="E8" s="98"/>
      <c r="F8" s="57" t="s">
        <v>26</v>
      </c>
      <c r="G8" s="57"/>
      <c r="H8" s="98">
        <f ca="1">D8+2</f>
        <v>6</v>
      </c>
      <c r="I8" s="98"/>
      <c r="J8" s="98"/>
      <c r="K8" s="57"/>
      <c r="L8" s="57"/>
      <c r="M8" s="57"/>
      <c r="N8" s="21"/>
      <c r="O8" s="21"/>
    </row>
    <row r="9" spans="1:36" ht="32.1" customHeight="1">
      <c r="A9" s="19"/>
      <c r="B9" s="19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21"/>
      <c r="O9" s="21"/>
    </row>
    <row r="10" spans="1:36" ht="32.1" customHeight="1">
      <c r="A10" s="19" t="s">
        <v>28</v>
      </c>
      <c r="B10" s="19"/>
      <c r="C10" s="98">
        <f ca="1">INT(RAND()*5+1)*2</f>
        <v>10</v>
      </c>
      <c r="D10" s="98"/>
      <c r="E10" s="98"/>
      <c r="F10" s="57" t="s">
        <v>26</v>
      </c>
      <c r="G10" s="57"/>
      <c r="H10" s="98">
        <f ca="1">C10*3</f>
        <v>30</v>
      </c>
      <c r="I10" s="98"/>
      <c r="J10" s="98"/>
      <c r="K10" s="57"/>
      <c r="L10" s="57"/>
      <c r="M10" s="57"/>
      <c r="N10" s="21"/>
      <c r="O10" s="21"/>
    </row>
    <row r="11" spans="1:36" ht="32.1" customHeight="1">
      <c r="A11" s="19"/>
      <c r="B11" s="19"/>
      <c r="C11" s="56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21"/>
      <c r="O11" s="21"/>
    </row>
    <row r="12" spans="1:36" ht="32.1" customHeight="1">
      <c r="A12" s="19" t="s">
        <v>29</v>
      </c>
      <c r="B12" s="19"/>
      <c r="C12" s="56"/>
      <c r="D12" s="98">
        <f ca="1">INT(RAND()*3+5)</f>
        <v>7</v>
      </c>
      <c r="E12" s="98"/>
      <c r="F12" s="57" t="s">
        <v>26</v>
      </c>
      <c r="G12" s="57"/>
      <c r="H12" s="98">
        <f ca="1">D12-2</f>
        <v>5</v>
      </c>
      <c r="I12" s="98"/>
      <c r="J12" s="98"/>
      <c r="K12" s="57"/>
      <c r="L12" s="57"/>
      <c r="M12" s="57"/>
      <c r="N12" s="21"/>
      <c r="O12" s="21"/>
    </row>
    <row r="13" spans="1:36" ht="32.1" customHeight="1">
      <c r="A13" s="19"/>
      <c r="B13" s="19"/>
      <c r="C13" s="56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21"/>
      <c r="O13" s="21"/>
    </row>
    <row r="14" spans="1:36" ht="32.1" customHeight="1">
      <c r="A14" s="19" t="s">
        <v>30</v>
      </c>
      <c r="B14" s="19"/>
      <c r="C14" s="56"/>
      <c r="D14" s="98">
        <f ca="1">INT(RAND()*7+3)</f>
        <v>4</v>
      </c>
      <c r="E14" s="98"/>
      <c r="F14" s="57" t="s">
        <v>26</v>
      </c>
      <c r="G14" s="57"/>
      <c r="H14" s="98">
        <f ca="1">D14+2</f>
        <v>6</v>
      </c>
      <c r="I14" s="98"/>
      <c r="J14" s="98"/>
      <c r="K14" s="57"/>
      <c r="L14" s="57"/>
      <c r="M14" s="57"/>
      <c r="N14" s="21"/>
      <c r="O14" s="21"/>
    </row>
    <row r="15" spans="1:36" ht="32.1" customHeight="1">
      <c r="A15" s="19"/>
      <c r="B15" s="19"/>
      <c r="C15" s="56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21"/>
      <c r="O15" s="21"/>
    </row>
    <row r="16" spans="1:36" ht="32.1" customHeight="1">
      <c r="A16" s="19" t="s">
        <v>31</v>
      </c>
      <c r="B16" s="19"/>
      <c r="C16" s="98">
        <f ca="1">INT(RAND()*6+2)*3</f>
        <v>6</v>
      </c>
      <c r="D16" s="98"/>
      <c r="E16" s="98"/>
      <c r="F16" s="57" t="s">
        <v>26</v>
      </c>
      <c r="G16" s="57"/>
      <c r="H16" s="98">
        <f ca="1">C16-3</f>
        <v>3</v>
      </c>
      <c r="I16" s="98"/>
      <c r="J16" s="98"/>
      <c r="K16" s="57"/>
      <c r="L16" s="57"/>
      <c r="M16" s="57"/>
      <c r="N16" s="21"/>
      <c r="O16" s="21"/>
    </row>
    <row r="17" spans="1:37" ht="32.1" customHeight="1">
      <c r="A17" s="19"/>
      <c r="B17" s="19"/>
      <c r="C17" s="56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21"/>
      <c r="O17" s="21"/>
    </row>
    <row r="18" spans="1:37" ht="32.1" customHeight="1">
      <c r="A18" s="19" t="s">
        <v>32</v>
      </c>
      <c r="B18" s="19"/>
      <c r="C18" s="56"/>
      <c r="D18" s="98">
        <f ca="1">INT(RAND()*6+2)</f>
        <v>6</v>
      </c>
      <c r="E18" s="98"/>
      <c r="F18" s="57" t="s">
        <v>26</v>
      </c>
      <c r="G18" s="57"/>
      <c r="H18" s="98">
        <f ca="1">D18+4</f>
        <v>10</v>
      </c>
      <c r="I18" s="98"/>
      <c r="J18" s="98"/>
      <c r="K18" s="57"/>
      <c r="L18" s="57"/>
      <c r="M18" s="57"/>
      <c r="N18" s="21"/>
      <c r="O18" s="21"/>
    </row>
    <row r="19" spans="1:37" ht="32.1" customHeight="1">
      <c r="A19" s="19"/>
      <c r="B19" s="19"/>
      <c r="C19" s="56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21"/>
      <c r="O19" s="21"/>
    </row>
    <row r="20" spans="1:37" ht="32.1" customHeight="1">
      <c r="A20" s="19" t="s">
        <v>33</v>
      </c>
      <c r="B20" s="19"/>
      <c r="C20" s="56"/>
      <c r="D20" s="98">
        <f ca="1">D18+1</f>
        <v>7</v>
      </c>
      <c r="E20" s="98"/>
      <c r="F20" s="57" t="s">
        <v>26</v>
      </c>
      <c r="G20" s="57"/>
      <c r="H20" s="98">
        <f ca="1">D20+4</f>
        <v>11</v>
      </c>
      <c r="I20" s="98"/>
      <c r="J20" s="98"/>
      <c r="K20" s="57"/>
      <c r="L20" s="57"/>
      <c r="M20" s="57"/>
      <c r="N20" s="21"/>
      <c r="O20" s="21"/>
    </row>
    <row r="21" spans="1:37" ht="32.1" customHeight="1">
      <c r="A21" s="19"/>
      <c r="B21" s="19"/>
      <c r="C21" s="56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21"/>
      <c r="O21" s="21"/>
    </row>
    <row r="22" spans="1:37" ht="32.1" customHeight="1">
      <c r="A22" s="19" t="s">
        <v>34</v>
      </c>
      <c r="B22" s="19"/>
      <c r="C22" s="56"/>
      <c r="D22" s="98">
        <f ca="1">INT(RAND()*2+2)</f>
        <v>3</v>
      </c>
      <c r="E22" s="98"/>
      <c r="F22" s="57" t="s">
        <v>26</v>
      </c>
      <c r="G22" s="57"/>
      <c r="H22" s="97">
        <f ca="1">D22*2</f>
        <v>6</v>
      </c>
      <c r="I22" s="97"/>
      <c r="J22" s="57" t="s">
        <v>26</v>
      </c>
      <c r="K22" s="57"/>
      <c r="L22" s="97">
        <f ca="1">D22+1</f>
        <v>4</v>
      </c>
      <c r="M22" s="97"/>
      <c r="N22" s="21"/>
      <c r="O22" s="21"/>
    </row>
    <row r="23" spans="1:37" ht="32.1" customHeight="1">
      <c r="A23" s="19"/>
      <c r="B23" s="19"/>
      <c r="C23" s="56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21"/>
      <c r="O23" s="21"/>
    </row>
    <row r="24" spans="1:37" ht="32.1" customHeight="1">
      <c r="A24" s="19" t="s">
        <v>35</v>
      </c>
      <c r="B24" s="19"/>
      <c r="C24" s="56"/>
      <c r="D24" s="98">
        <f ca="1">INT(RAND()*3+2)</f>
        <v>4</v>
      </c>
      <c r="E24" s="98"/>
      <c r="F24" s="57" t="s">
        <v>26</v>
      </c>
      <c r="G24" s="57"/>
      <c r="H24" s="97">
        <f ca="1">D24+1</f>
        <v>5</v>
      </c>
      <c r="I24" s="97"/>
      <c r="J24" s="57" t="s">
        <v>26</v>
      </c>
      <c r="K24" s="57"/>
      <c r="L24" s="97">
        <f ca="1">D24+2</f>
        <v>6</v>
      </c>
      <c r="M24" s="97"/>
      <c r="N24" s="21"/>
      <c r="O24" s="21"/>
    </row>
    <row r="25" spans="1:37" ht="24.95" customHeight="1">
      <c r="D25" s="1" t="str">
        <f>IF(D1="","",D1)</f>
        <v>公倍数②</v>
      </c>
      <c r="AG25" s="2" t="str">
        <f>IF(AG1="","",AG1)</f>
        <v>№</v>
      </c>
      <c r="AH25" s="2"/>
      <c r="AI25" s="64">
        <f>IF(AI1="","",AI1)</f>
        <v>1</v>
      </c>
      <c r="AJ25" s="64"/>
    </row>
    <row r="26" spans="1:37" ht="24.95" customHeight="1">
      <c r="F26" s="8"/>
      <c r="G26" s="8"/>
      <c r="Q26" s="3" t="str">
        <f>IF(Q2="","",Q2)</f>
        <v>名前</v>
      </c>
      <c r="R26" s="2"/>
      <c r="S26" s="2"/>
      <c r="T26" s="2"/>
      <c r="U26" s="2" t="str">
        <f>IF(U2="","",U2)</f>
        <v/>
      </c>
      <c r="V26" s="103" t="s">
        <v>20</v>
      </c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7" ht="24.95" customHeight="1">
      <c r="E27" s="16"/>
      <c r="F27" s="8"/>
      <c r="G27" s="8"/>
      <c r="Q27" s="4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7" ht="24.95" customHeight="1">
      <c r="A28" s="100" t="str">
        <f>IF(A4="","",A4)</f>
        <v>◎次の数の公倍数を，小さい順に３つ書きましょう。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t="str">
        <f t="shared" ref="AD28:AK28" si="0">IF(AD4="","",AD4)</f>
        <v/>
      </c>
      <c r="AE28" t="str">
        <f t="shared" si="0"/>
        <v/>
      </c>
      <c r="AF28" t="str">
        <f t="shared" si="0"/>
        <v/>
      </c>
      <c r="AG28" t="str">
        <f t="shared" si="0"/>
        <v/>
      </c>
      <c r="AH28" t="str">
        <f t="shared" si="0"/>
        <v/>
      </c>
      <c r="AI28" t="str">
        <f t="shared" si="0"/>
        <v/>
      </c>
      <c r="AJ28" t="str">
        <f t="shared" si="0"/>
        <v/>
      </c>
      <c r="AK28" t="str">
        <f t="shared" si="0"/>
        <v/>
      </c>
    </row>
    <row r="29" spans="1:37" ht="24.9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</row>
    <row r="30" spans="1:37" ht="30.95" customHeight="1">
      <c r="A30" t="str">
        <f t="shared" ref="A30:A48" si="1">IF(A6="","",A6)</f>
        <v>①</v>
      </c>
      <c r="D30" s="58">
        <f ca="1">D6</f>
        <v>3</v>
      </c>
      <c r="E30" s="58"/>
      <c r="F30" t="str">
        <f t="shared" ref="F30:H48" si="2">IF(F6="","",F6)</f>
        <v>，</v>
      </c>
      <c r="G30" t="str">
        <f t="shared" si="2"/>
        <v/>
      </c>
      <c r="H30" s="84">
        <f t="shared" ca="1" si="2"/>
        <v>4</v>
      </c>
      <c r="I30" s="84"/>
      <c r="J30" s="8" t="str">
        <f>IF(J6="","",J6)</f>
        <v/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t="str">
        <f t="shared" ref="X30:AK30" si="3">IF(X6="","",X6)</f>
        <v/>
      </c>
      <c r="Y30" t="str">
        <f t="shared" si="3"/>
        <v/>
      </c>
      <c r="Z30" t="str">
        <f t="shared" si="3"/>
        <v/>
      </c>
      <c r="AA30" t="str">
        <f t="shared" si="3"/>
        <v/>
      </c>
      <c r="AB30" t="str">
        <f t="shared" si="3"/>
        <v/>
      </c>
      <c r="AC30" t="str">
        <f t="shared" si="3"/>
        <v/>
      </c>
      <c r="AD30" t="str">
        <f t="shared" si="3"/>
        <v/>
      </c>
      <c r="AE30" t="str">
        <f t="shared" si="3"/>
        <v/>
      </c>
      <c r="AF30" t="str">
        <f t="shared" si="3"/>
        <v/>
      </c>
      <c r="AG30" t="str">
        <f t="shared" si="3"/>
        <v/>
      </c>
      <c r="AH30" t="str">
        <f t="shared" si="3"/>
        <v/>
      </c>
      <c r="AI30" t="str">
        <f t="shared" si="3"/>
        <v/>
      </c>
      <c r="AJ30" t="str">
        <f t="shared" si="3"/>
        <v/>
      </c>
      <c r="AK30" t="str">
        <f t="shared" si="3"/>
        <v/>
      </c>
    </row>
    <row r="31" spans="1:37" ht="30.95" customHeight="1">
      <c r="A31" t="str">
        <f t="shared" si="1"/>
        <v/>
      </c>
      <c r="D31" s="58" t="s">
        <v>36</v>
      </c>
      <c r="E31" s="58"/>
      <c r="F31" t="str">
        <f t="shared" si="2"/>
        <v/>
      </c>
      <c r="G31" t="str">
        <f t="shared" si="2"/>
        <v/>
      </c>
      <c r="H31" t="str">
        <f t="shared" si="2"/>
        <v/>
      </c>
      <c r="I31" s="99">
        <f ca="1">LCM(D6,H6)</f>
        <v>12</v>
      </c>
      <c r="J31" s="99"/>
      <c r="K31" s="99"/>
      <c r="L31" s="17"/>
      <c r="M31" s="23" t="s">
        <v>37</v>
      </c>
      <c r="N31" s="99">
        <f ca="1">I31*2</f>
        <v>24</v>
      </c>
      <c r="O31" s="99"/>
      <c r="P31" s="99"/>
      <c r="Q31" s="17" t="str">
        <f>IF(Q7="","",Q7)</f>
        <v/>
      </c>
      <c r="R31" s="23" t="s">
        <v>37</v>
      </c>
      <c r="S31" s="99">
        <f ca="1">I31*3</f>
        <v>36</v>
      </c>
      <c r="T31" s="99"/>
      <c r="U31" s="99"/>
      <c r="V31" t="str">
        <f>IF(V7="","",V7)</f>
        <v/>
      </c>
      <c r="W31" t="str">
        <f>IF(W7="","",W7)</f>
        <v/>
      </c>
      <c r="X31" t="str">
        <f t="shared" ref="X31:AK31" si="4">IF(X7="","",X7)</f>
        <v/>
      </c>
      <c r="Y31" t="str">
        <f t="shared" si="4"/>
        <v/>
      </c>
      <c r="Z31" t="str">
        <f t="shared" si="4"/>
        <v/>
      </c>
      <c r="AA31" t="str">
        <f t="shared" si="4"/>
        <v/>
      </c>
      <c r="AB31" t="str">
        <f t="shared" si="4"/>
        <v/>
      </c>
      <c r="AC31" t="str">
        <f t="shared" si="4"/>
        <v/>
      </c>
      <c r="AD31" t="str">
        <f t="shared" si="4"/>
        <v/>
      </c>
      <c r="AE31" t="str">
        <f t="shared" si="4"/>
        <v/>
      </c>
      <c r="AF31" t="str">
        <f t="shared" si="4"/>
        <v/>
      </c>
      <c r="AG31" t="str">
        <f t="shared" si="4"/>
        <v/>
      </c>
      <c r="AH31" t="str">
        <f t="shared" si="4"/>
        <v/>
      </c>
      <c r="AI31" t="str">
        <f t="shared" si="4"/>
        <v/>
      </c>
      <c r="AJ31" t="str">
        <f t="shared" si="4"/>
        <v/>
      </c>
      <c r="AK31" t="str">
        <f t="shared" si="4"/>
        <v/>
      </c>
    </row>
    <row r="32" spans="1:37" ht="30.95" customHeight="1">
      <c r="A32" t="str">
        <f t="shared" si="1"/>
        <v>②</v>
      </c>
      <c r="D32" s="58">
        <f ca="1">D8</f>
        <v>4</v>
      </c>
      <c r="E32" s="58"/>
      <c r="F32" t="str">
        <f t="shared" si="2"/>
        <v>，</v>
      </c>
      <c r="G32" t="str">
        <f t="shared" si="2"/>
        <v/>
      </c>
      <c r="H32" s="84">
        <f t="shared" ca="1" si="2"/>
        <v>6</v>
      </c>
      <c r="I32" s="84"/>
      <c r="J32" s="8" t="str">
        <f>IF(J8="","",J8)</f>
        <v/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t="str">
        <f t="shared" ref="X32:AK32" si="5">IF(X8="","",X8)</f>
        <v/>
      </c>
      <c r="Y32" t="str">
        <f t="shared" si="5"/>
        <v/>
      </c>
      <c r="Z32" t="str">
        <f t="shared" si="5"/>
        <v/>
      </c>
      <c r="AA32" t="str">
        <f t="shared" si="5"/>
        <v/>
      </c>
      <c r="AB32" t="str">
        <f t="shared" si="5"/>
        <v/>
      </c>
      <c r="AC32" t="str">
        <f t="shared" si="5"/>
        <v/>
      </c>
      <c r="AD32" t="str">
        <f t="shared" si="5"/>
        <v/>
      </c>
      <c r="AE32" t="str">
        <f t="shared" si="5"/>
        <v/>
      </c>
      <c r="AF32" t="str">
        <f t="shared" si="5"/>
        <v/>
      </c>
      <c r="AG32" t="str">
        <f t="shared" si="5"/>
        <v/>
      </c>
      <c r="AH32" t="str">
        <f t="shared" si="5"/>
        <v/>
      </c>
      <c r="AI32" t="str">
        <f t="shared" si="5"/>
        <v/>
      </c>
      <c r="AJ32" t="str">
        <f t="shared" si="5"/>
        <v/>
      </c>
      <c r="AK32" t="str">
        <f t="shared" si="5"/>
        <v/>
      </c>
    </row>
    <row r="33" spans="1:37" ht="30.95" customHeight="1">
      <c r="A33" t="str">
        <f t="shared" si="1"/>
        <v/>
      </c>
      <c r="D33" s="58" t="s">
        <v>36</v>
      </c>
      <c r="E33" s="58"/>
      <c r="F33" t="str">
        <f t="shared" si="2"/>
        <v/>
      </c>
      <c r="G33" t="str">
        <f t="shared" si="2"/>
        <v/>
      </c>
      <c r="H33" t="str">
        <f t="shared" si="2"/>
        <v/>
      </c>
      <c r="I33" s="99">
        <f ca="1">LCM(D8,H8)</f>
        <v>12</v>
      </c>
      <c r="J33" s="99"/>
      <c r="K33" s="99"/>
      <c r="L33" s="17"/>
      <c r="M33" s="23" t="s">
        <v>37</v>
      </c>
      <c r="N33" s="99">
        <f ca="1">I33*2</f>
        <v>24</v>
      </c>
      <c r="O33" s="99"/>
      <c r="P33" s="99"/>
      <c r="Q33" s="17" t="str">
        <f>IF(Q9="","",Q9)</f>
        <v/>
      </c>
      <c r="R33" s="23" t="s">
        <v>37</v>
      </c>
      <c r="S33" s="99">
        <f ca="1">I33*3</f>
        <v>36</v>
      </c>
      <c r="T33" s="99"/>
      <c r="U33" s="99"/>
      <c r="V33" t="str">
        <f>IF(V9="","",V9)</f>
        <v/>
      </c>
      <c r="W33" t="str">
        <f>IF(W9="","",W9)</f>
        <v/>
      </c>
      <c r="X33" t="str">
        <f t="shared" ref="X33:AK33" si="6">IF(X9="","",X9)</f>
        <v/>
      </c>
      <c r="Y33" t="str">
        <f t="shared" si="6"/>
        <v/>
      </c>
      <c r="Z33" t="str">
        <f t="shared" si="6"/>
        <v/>
      </c>
      <c r="AA33" t="str">
        <f t="shared" si="6"/>
        <v/>
      </c>
      <c r="AB33" t="str">
        <f t="shared" si="6"/>
        <v/>
      </c>
      <c r="AC33" t="str">
        <f t="shared" si="6"/>
        <v/>
      </c>
      <c r="AD33" t="str">
        <f t="shared" si="6"/>
        <v/>
      </c>
      <c r="AE33" t="str">
        <f t="shared" si="6"/>
        <v/>
      </c>
      <c r="AF33" t="str">
        <f t="shared" si="6"/>
        <v/>
      </c>
      <c r="AG33" t="str">
        <f t="shared" si="6"/>
        <v/>
      </c>
      <c r="AH33" t="str">
        <f t="shared" si="6"/>
        <v/>
      </c>
      <c r="AI33" t="str">
        <f t="shared" si="6"/>
        <v/>
      </c>
      <c r="AJ33" t="str">
        <f t="shared" si="6"/>
        <v/>
      </c>
      <c r="AK33" t="str">
        <f t="shared" si="6"/>
        <v/>
      </c>
    </row>
    <row r="34" spans="1:37" ht="30.95" customHeight="1">
      <c r="A34" t="str">
        <f t="shared" si="1"/>
        <v>③</v>
      </c>
      <c r="D34" s="58">
        <f ca="1">C10</f>
        <v>10</v>
      </c>
      <c r="E34" s="58"/>
      <c r="F34" t="str">
        <f t="shared" si="2"/>
        <v>，</v>
      </c>
      <c r="G34" t="str">
        <f t="shared" si="2"/>
        <v/>
      </c>
      <c r="H34" s="84">
        <f t="shared" ca="1" si="2"/>
        <v>30</v>
      </c>
      <c r="I34" s="84"/>
      <c r="J34" s="8" t="str">
        <f>IF(J10="","",J10)</f>
        <v/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t="str">
        <f t="shared" ref="X34:AK34" si="7">IF(X10="","",X10)</f>
        <v/>
      </c>
      <c r="Y34" t="str">
        <f t="shared" si="7"/>
        <v/>
      </c>
      <c r="Z34" t="str">
        <f t="shared" si="7"/>
        <v/>
      </c>
      <c r="AA34" t="str">
        <f t="shared" si="7"/>
        <v/>
      </c>
      <c r="AB34" t="str">
        <f t="shared" si="7"/>
        <v/>
      </c>
      <c r="AC34" t="str">
        <f t="shared" si="7"/>
        <v/>
      </c>
      <c r="AD34" t="str">
        <f t="shared" si="7"/>
        <v/>
      </c>
      <c r="AE34" t="str">
        <f t="shared" si="7"/>
        <v/>
      </c>
      <c r="AF34" t="str">
        <f t="shared" si="7"/>
        <v/>
      </c>
      <c r="AG34" t="str">
        <f t="shared" si="7"/>
        <v/>
      </c>
      <c r="AH34" t="str">
        <f t="shared" si="7"/>
        <v/>
      </c>
      <c r="AI34" t="str">
        <f t="shared" si="7"/>
        <v/>
      </c>
      <c r="AJ34" t="str">
        <f t="shared" si="7"/>
        <v/>
      </c>
      <c r="AK34" t="str">
        <f t="shared" si="7"/>
        <v/>
      </c>
    </row>
    <row r="35" spans="1:37" ht="30.95" customHeight="1">
      <c r="A35" t="str">
        <f t="shared" si="1"/>
        <v/>
      </c>
      <c r="D35" s="58" t="s">
        <v>36</v>
      </c>
      <c r="E35" s="58"/>
      <c r="F35" t="str">
        <f t="shared" si="2"/>
        <v/>
      </c>
      <c r="G35" t="str">
        <f t="shared" si="2"/>
        <v/>
      </c>
      <c r="H35" t="str">
        <f t="shared" si="2"/>
        <v/>
      </c>
      <c r="I35" s="99">
        <f ca="1">LCM(C10,H10)</f>
        <v>30</v>
      </c>
      <c r="J35" s="99"/>
      <c r="K35" s="99"/>
      <c r="L35" s="17"/>
      <c r="M35" s="23" t="s">
        <v>37</v>
      </c>
      <c r="N35" s="99">
        <f ca="1">I35*2</f>
        <v>60</v>
      </c>
      <c r="O35" s="99"/>
      <c r="P35" s="99"/>
      <c r="Q35" s="17" t="str">
        <f>IF(Q11="","",Q11)</f>
        <v/>
      </c>
      <c r="R35" s="23" t="s">
        <v>37</v>
      </c>
      <c r="S35" s="99">
        <f ca="1">I35*3</f>
        <v>90</v>
      </c>
      <c r="T35" s="99"/>
      <c r="U35" s="99"/>
      <c r="V35" t="str">
        <f>IF(V11="","",V11)</f>
        <v/>
      </c>
      <c r="W35" t="str">
        <f>IF(W11="","",W11)</f>
        <v/>
      </c>
      <c r="X35" t="str">
        <f t="shared" ref="X35:AK35" si="8">IF(X11="","",X11)</f>
        <v/>
      </c>
      <c r="Y35" t="str">
        <f t="shared" si="8"/>
        <v/>
      </c>
      <c r="Z35" t="str">
        <f t="shared" si="8"/>
        <v/>
      </c>
      <c r="AA35" t="str">
        <f t="shared" si="8"/>
        <v/>
      </c>
      <c r="AB35" t="str">
        <f t="shared" si="8"/>
        <v/>
      </c>
      <c r="AC35" t="str">
        <f t="shared" si="8"/>
        <v/>
      </c>
      <c r="AD35" t="str">
        <f t="shared" si="8"/>
        <v/>
      </c>
      <c r="AE35" t="str">
        <f t="shared" si="8"/>
        <v/>
      </c>
      <c r="AF35" t="str">
        <f t="shared" si="8"/>
        <v/>
      </c>
      <c r="AG35" t="str">
        <f t="shared" si="8"/>
        <v/>
      </c>
      <c r="AH35" t="str">
        <f t="shared" si="8"/>
        <v/>
      </c>
      <c r="AI35" t="str">
        <f t="shared" si="8"/>
        <v/>
      </c>
      <c r="AJ35" t="str">
        <f t="shared" si="8"/>
        <v/>
      </c>
      <c r="AK35" t="str">
        <f t="shared" si="8"/>
        <v/>
      </c>
    </row>
    <row r="36" spans="1:37" ht="30.95" customHeight="1">
      <c r="A36" t="str">
        <f t="shared" si="1"/>
        <v>④</v>
      </c>
      <c r="D36" s="58">
        <f ca="1">D12</f>
        <v>7</v>
      </c>
      <c r="E36" s="58"/>
      <c r="F36" t="str">
        <f t="shared" si="2"/>
        <v>，</v>
      </c>
      <c r="G36" t="str">
        <f t="shared" si="2"/>
        <v/>
      </c>
      <c r="H36" s="84">
        <f t="shared" ca="1" si="2"/>
        <v>5</v>
      </c>
      <c r="I36" s="84"/>
      <c r="J36" s="8" t="str">
        <f>IF(J12="","",J12)</f>
        <v/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t="str">
        <f t="shared" ref="Y36:AK36" si="9">IF(Y12="","",Y12)</f>
        <v/>
      </c>
      <c r="Z36" t="str">
        <f t="shared" si="9"/>
        <v/>
      </c>
      <c r="AA36" t="str">
        <f t="shared" si="9"/>
        <v/>
      </c>
      <c r="AB36" t="str">
        <f t="shared" si="9"/>
        <v/>
      </c>
      <c r="AC36" t="str">
        <f t="shared" si="9"/>
        <v/>
      </c>
      <c r="AD36" t="str">
        <f t="shared" si="9"/>
        <v/>
      </c>
      <c r="AE36" t="str">
        <f t="shared" si="9"/>
        <v/>
      </c>
      <c r="AF36" t="str">
        <f t="shared" si="9"/>
        <v/>
      </c>
      <c r="AG36" t="str">
        <f t="shared" si="9"/>
        <v/>
      </c>
      <c r="AH36" t="str">
        <f t="shared" si="9"/>
        <v/>
      </c>
      <c r="AI36" t="str">
        <f t="shared" si="9"/>
        <v/>
      </c>
      <c r="AJ36" t="str">
        <f t="shared" si="9"/>
        <v/>
      </c>
      <c r="AK36" t="str">
        <f t="shared" si="9"/>
        <v/>
      </c>
    </row>
    <row r="37" spans="1:37" ht="30.95" customHeight="1">
      <c r="A37" t="str">
        <f t="shared" si="1"/>
        <v/>
      </c>
      <c r="D37" s="58" t="s">
        <v>36</v>
      </c>
      <c r="E37" s="58"/>
      <c r="F37" t="str">
        <f t="shared" si="2"/>
        <v/>
      </c>
      <c r="G37" t="str">
        <f t="shared" si="2"/>
        <v/>
      </c>
      <c r="H37" t="str">
        <f t="shared" si="2"/>
        <v/>
      </c>
      <c r="I37" s="99">
        <f ca="1">LCM(D12,H12)</f>
        <v>35</v>
      </c>
      <c r="J37" s="99"/>
      <c r="K37" s="99"/>
      <c r="L37" s="17"/>
      <c r="M37" s="23" t="s">
        <v>37</v>
      </c>
      <c r="N37" s="99">
        <f ca="1">I37*2</f>
        <v>70</v>
      </c>
      <c r="O37" s="99"/>
      <c r="P37" s="99"/>
      <c r="Q37" s="17" t="str">
        <f>IF(Q13="","",Q13)</f>
        <v/>
      </c>
      <c r="R37" s="23" t="s">
        <v>37</v>
      </c>
      <c r="S37" s="99">
        <f ca="1">I37*3</f>
        <v>105</v>
      </c>
      <c r="T37" s="99"/>
      <c r="U37" s="99"/>
      <c r="V37" t="str">
        <f>IF(V13="","",V13)</f>
        <v/>
      </c>
      <c r="W37" t="str">
        <f>IF(W13="","",W13)</f>
        <v/>
      </c>
      <c r="X37" t="str">
        <f>IF(X13="","",X13)</f>
        <v/>
      </c>
      <c r="Y37" t="str">
        <f t="shared" ref="Y37:AK37" si="10">IF(Y13="","",Y13)</f>
        <v/>
      </c>
      <c r="Z37" t="str">
        <f t="shared" si="10"/>
        <v/>
      </c>
      <c r="AA37" t="str">
        <f t="shared" si="10"/>
        <v/>
      </c>
      <c r="AB37" t="str">
        <f t="shared" si="10"/>
        <v/>
      </c>
      <c r="AC37" t="str">
        <f t="shared" si="10"/>
        <v/>
      </c>
      <c r="AD37" t="str">
        <f t="shared" si="10"/>
        <v/>
      </c>
      <c r="AE37" t="str">
        <f t="shared" si="10"/>
        <v/>
      </c>
      <c r="AF37" t="str">
        <f t="shared" si="10"/>
        <v/>
      </c>
      <c r="AG37" t="str">
        <f t="shared" si="10"/>
        <v/>
      </c>
      <c r="AH37" t="str">
        <f t="shared" si="10"/>
        <v/>
      </c>
      <c r="AI37" t="str">
        <f t="shared" si="10"/>
        <v/>
      </c>
      <c r="AJ37" t="str">
        <f t="shared" si="10"/>
        <v/>
      </c>
      <c r="AK37" t="str">
        <f t="shared" si="10"/>
        <v/>
      </c>
    </row>
    <row r="38" spans="1:37" ht="30.95" customHeight="1">
      <c r="A38" t="str">
        <f t="shared" si="1"/>
        <v>⑤</v>
      </c>
      <c r="D38" s="58">
        <f ca="1">D14</f>
        <v>4</v>
      </c>
      <c r="E38" s="58"/>
      <c r="F38" t="str">
        <f t="shared" si="2"/>
        <v>，</v>
      </c>
      <c r="G38" t="str">
        <f t="shared" si="2"/>
        <v/>
      </c>
      <c r="H38" s="84">
        <f t="shared" ca="1" si="2"/>
        <v>6</v>
      </c>
      <c r="I38" s="84"/>
      <c r="J38" s="8" t="str">
        <f>IF(J14="","",J14)</f>
        <v/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t="str">
        <f t="shared" ref="X38:X48" si="11">IF(X14="","",X14)</f>
        <v/>
      </c>
      <c r="Y38" t="str">
        <f t="shared" ref="Y38:AK38" si="12">IF(Y14="","",Y14)</f>
        <v/>
      </c>
      <c r="Z38" t="str">
        <f t="shared" si="12"/>
        <v/>
      </c>
      <c r="AA38" t="str">
        <f t="shared" si="12"/>
        <v/>
      </c>
      <c r="AB38" t="str">
        <f t="shared" si="12"/>
        <v/>
      </c>
      <c r="AC38" t="str">
        <f t="shared" si="12"/>
        <v/>
      </c>
      <c r="AD38" t="str">
        <f t="shared" si="12"/>
        <v/>
      </c>
      <c r="AE38" t="str">
        <f t="shared" si="12"/>
        <v/>
      </c>
      <c r="AF38" t="str">
        <f t="shared" si="12"/>
        <v/>
      </c>
      <c r="AG38" t="str">
        <f t="shared" si="12"/>
        <v/>
      </c>
      <c r="AH38" t="str">
        <f t="shared" si="12"/>
        <v/>
      </c>
      <c r="AI38" t="str">
        <f t="shared" si="12"/>
        <v/>
      </c>
      <c r="AJ38" t="str">
        <f t="shared" si="12"/>
        <v/>
      </c>
      <c r="AK38" t="str">
        <f t="shared" si="12"/>
        <v/>
      </c>
    </row>
    <row r="39" spans="1:37" ht="30.95" customHeight="1">
      <c r="A39" t="str">
        <f t="shared" si="1"/>
        <v/>
      </c>
      <c r="D39" s="58" t="s">
        <v>36</v>
      </c>
      <c r="E39" s="58"/>
      <c r="F39" t="str">
        <f t="shared" si="2"/>
        <v/>
      </c>
      <c r="G39" t="str">
        <f t="shared" si="2"/>
        <v/>
      </c>
      <c r="H39" t="str">
        <f t="shared" si="2"/>
        <v/>
      </c>
      <c r="I39" s="99">
        <f ca="1">LCM(D14,H14)</f>
        <v>12</v>
      </c>
      <c r="J39" s="99"/>
      <c r="K39" s="99"/>
      <c r="L39" s="17"/>
      <c r="M39" s="23" t="s">
        <v>37</v>
      </c>
      <c r="N39" s="99">
        <f ca="1">I39*2</f>
        <v>24</v>
      </c>
      <c r="O39" s="99"/>
      <c r="P39" s="99"/>
      <c r="Q39" s="17" t="str">
        <f>IF(Q15="","",Q15)</f>
        <v/>
      </c>
      <c r="R39" s="23" t="s">
        <v>37</v>
      </c>
      <c r="S39" s="99">
        <f ca="1">I39*3</f>
        <v>36</v>
      </c>
      <c r="T39" s="99"/>
      <c r="U39" s="99"/>
      <c r="V39" t="str">
        <f>IF(V15="","",V15)</f>
        <v/>
      </c>
      <c r="W39" t="str">
        <f>IF(W15="","",W15)</f>
        <v/>
      </c>
      <c r="X39" t="str">
        <f t="shared" si="11"/>
        <v/>
      </c>
      <c r="Y39" t="str">
        <f t="shared" ref="Y39:AK39" si="13">IF(Y15="","",Y15)</f>
        <v/>
      </c>
      <c r="Z39" t="str">
        <f t="shared" si="13"/>
        <v/>
      </c>
      <c r="AA39" t="str">
        <f t="shared" si="13"/>
        <v/>
      </c>
      <c r="AB39" t="str">
        <f t="shared" si="13"/>
        <v/>
      </c>
      <c r="AC39" t="str">
        <f t="shared" si="13"/>
        <v/>
      </c>
      <c r="AD39" t="str">
        <f t="shared" si="13"/>
        <v/>
      </c>
      <c r="AE39" t="str">
        <f t="shared" si="13"/>
        <v/>
      </c>
      <c r="AF39" t="str">
        <f t="shared" si="13"/>
        <v/>
      </c>
      <c r="AG39" t="str">
        <f t="shared" si="13"/>
        <v/>
      </c>
      <c r="AH39" t="str">
        <f t="shared" si="13"/>
        <v/>
      </c>
      <c r="AI39" t="str">
        <f t="shared" si="13"/>
        <v/>
      </c>
      <c r="AJ39" t="str">
        <f t="shared" si="13"/>
        <v/>
      </c>
      <c r="AK39" t="str">
        <f t="shared" si="13"/>
        <v/>
      </c>
    </row>
    <row r="40" spans="1:37" ht="30.95" customHeight="1">
      <c r="A40" t="str">
        <f t="shared" si="1"/>
        <v>⑥</v>
      </c>
      <c r="D40" s="58">
        <f ca="1">C16</f>
        <v>6</v>
      </c>
      <c r="E40" s="58"/>
      <c r="F40" t="str">
        <f t="shared" si="2"/>
        <v>，</v>
      </c>
      <c r="G40" t="str">
        <f t="shared" si="2"/>
        <v/>
      </c>
      <c r="H40" s="84">
        <f t="shared" ca="1" si="2"/>
        <v>3</v>
      </c>
      <c r="I40" s="84"/>
      <c r="J40" s="8" t="str">
        <f>IF(J16="","",J16)</f>
        <v/>
      </c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t="str">
        <f t="shared" si="11"/>
        <v/>
      </c>
      <c r="Y40" t="str">
        <f t="shared" ref="Y40:AK40" si="14">IF(Y16="","",Y16)</f>
        <v/>
      </c>
      <c r="Z40" t="str">
        <f t="shared" si="14"/>
        <v/>
      </c>
      <c r="AA40" t="str">
        <f t="shared" si="14"/>
        <v/>
      </c>
      <c r="AB40" t="str">
        <f t="shared" si="14"/>
        <v/>
      </c>
      <c r="AC40" t="str">
        <f t="shared" si="14"/>
        <v/>
      </c>
      <c r="AD40" t="str">
        <f t="shared" si="14"/>
        <v/>
      </c>
      <c r="AE40" t="str">
        <f t="shared" si="14"/>
        <v/>
      </c>
      <c r="AF40" t="str">
        <f t="shared" si="14"/>
        <v/>
      </c>
      <c r="AG40" t="str">
        <f t="shared" si="14"/>
        <v/>
      </c>
      <c r="AH40" t="str">
        <f t="shared" si="14"/>
        <v/>
      </c>
      <c r="AI40" t="str">
        <f t="shared" si="14"/>
        <v/>
      </c>
      <c r="AJ40" t="str">
        <f t="shared" si="14"/>
        <v/>
      </c>
      <c r="AK40" t="str">
        <f t="shared" si="14"/>
        <v/>
      </c>
    </row>
    <row r="41" spans="1:37" ht="30.95" customHeight="1">
      <c r="A41" t="str">
        <f t="shared" si="1"/>
        <v/>
      </c>
      <c r="D41" s="58" t="s">
        <v>36</v>
      </c>
      <c r="E41" s="58"/>
      <c r="F41" t="str">
        <f t="shared" si="2"/>
        <v/>
      </c>
      <c r="G41" t="str">
        <f t="shared" si="2"/>
        <v/>
      </c>
      <c r="H41" t="str">
        <f t="shared" si="2"/>
        <v/>
      </c>
      <c r="I41" s="99">
        <f ca="1">LCM(C16,H16)</f>
        <v>6</v>
      </c>
      <c r="J41" s="99"/>
      <c r="K41" s="99"/>
      <c r="L41" s="17"/>
      <c r="M41" s="23" t="s">
        <v>37</v>
      </c>
      <c r="N41" s="99">
        <f ca="1">I41*2</f>
        <v>12</v>
      </c>
      <c r="O41" s="99"/>
      <c r="P41" s="99"/>
      <c r="Q41" s="17" t="str">
        <f>IF(Q17="","",Q17)</f>
        <v/>
      </c>
      <c r="R41" s="23" t="s">
        <v>37</v>
      </c>
      <c r="S41" s="99">
        <f ca="1">I41*3</f>
        <v>18</v>
      </c>
      <c r="T41" s="99"/>
      <c r="U41" s="99"/>
      <c r="V41" t="str">
        <f>IF(V17="","",V17)</f>
        <v/>
      </c>
      <c r="W41" t="str">
        <f>IF(W17="","",W17)</f>
        <v/>
      </c>
      <c r="X41" t="str">
        <f t="shared" si="11"/>
        <v/>
      </c>
      <c r="Y41" t="str">
        <f t="shared" ref="Y41:AK41" si="15">IF(Y17="","",Y17)</f>
        <v/>
      </c>
      <c r="Z41" t="str">
        <f t="shared" si="15"/>
        <v/>
      </c>
      <c r="AA41" t="str">
        <f t="shared" si="15"/>
        <v/>
      </c>
      <c r="AB41" t="str">
        <f t="shared" si="15"/>
        <v/>
      </c>
      <c r="AC41" t="str">
        <f t="shared" si="15"/>
        <v/>
      </c>
      <c r="AD41" t="str">
        <f t="shared" si="15"/>
        <v/>
      </c>
      <c r="AE41" t="str">
        <f t="shared" si="15"/>
        <v/>
      </c>
      <c r="AF41" t="str">
        <f t="shared" si="15"/>
        <v/>
      </c>
      <c r="AG41" t="str">
        <f t="shared" si="15"/>
        <v/>
      </c>
      <c r="AH41" t="str">
        <f t="shared" si="15"/>
        <v/>
      </c>
      <c r="AI41" t="str">
        <f t="shared" si="15"/>
        <v/>
      </c>
      <c r="AJ41" t="str">
        <f t="shared" si="15"/>
        <v/>
      </c>
      <c r="AK41" t="str">
        <f t="shared" si="15"/>
        <v/>
      </c>
    </row>
    <row r="42" spans="1:37" ht="30.95" customHeight="1">
      <c r="A42" t="str">
        <f t="shared" si="1"/>
        <v>⑦</v>
      </c>
      <c r="D42" s="58">
        <f ca="1">D18</f>
        <v>6</v>
      </c>
      <c r="E42" s="58"/>
      <c r="F42" t="str">
        <f t="shared" si="2"/>
        <v>，</v>
      </c>
      <c r="G42" t="str">
        <f t="shared" si="2"/>
        <v/>
      </c>
      <c r="H42" s="84">
        <f t="shared" ca="1" si="2"/>
        <v>10</v>
      </c>
      <c r="I42" s="84"/>
      <c r="J42" s="8" t="str">
        <f>IF(J18="","",J18)</f>
        <v/>
      </c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t="str">
        <f t="shared" si="11"/>
        <v/>
      </c>
      <c r="Y42" t="str">
        <f t="shared" ref="Y42:AK42" si="16">IF(Y18="","",Y18)</f>
        <v/>
      </c>
      <c r="Z42" t="str">
        <f t="shared" si="16"/>
        <v/>
      </c>
      <c r="AA42" t="str">
        <f t="shared" si="16"/>
        <v/>
      </c>
      <c r="AB42" t="str">
        <f t="shared" si="16"/>
        <v/>
      </c>
      <c r="AC42" t="str">
        <f t="shared" si="16"/>
        <v/>
      </c>
      <c r="AD42" t="str">
        <f t="shared" si="16"/>
        <v/>
      </c>
      <c r="AE42" t="str">
        <f t="shared" si="16"/>
        <v/>
      </c>
      <c r="AF42" t="str">
        <f t="shared" si="16"/>
        <v/>
      </c>
      <c r="AG42" t="str">
        <f t="shared" si="16"/>
        <v/>
      </c>
      <c r="AH42" t="str">
        <f t="shared" si="16"/>
        <v/>
      </c>
      <c r="AI42" t="str">
        <f t="shared" si="16"/>
        <v/>
      </c>
      <c r="AJ42" t="str">
        <f t="shared" si="16"/>
        <v/>
      </c>
      <c r="AK42" t="str">
        <f t="shared" si="16"/>
        <v/>
      </c>
    </row>
    <row r="43" spans="1:37" ht="30.95" customHeight="1">
      <c r="A43" t="str">
        <f t="shared" si="1"/>
        <v/>
      </c>
      <c r="D43" s="58" t="s">
        <v>36</v>
      </c>
      <c r="E43" s="58"/>
      <c r="F43" t="str">
        <f t="shared" si="2"/>
        <v/>
      </c>
      <c r="G43" t="str">
        <f t="shared" si="2"/>
        <v/>
      </c>
      <c r="H43" t="str">
        <f t="shared" si="2"/>
        <v/>
      </c>
      <c r="I43" s="99">
        <f ca="1">LCM(D18,H18)</f>
        <v>30</v>
      </c>
      <c r="J43" s="99"/>
      <c r="K43" s="99"/>
      <c r="L43" s="17"/>
      <c r="M43" s="23" t="s">
        <v>37</v>
      </c>
      <c r="N43" s="99">
        <f ca="1">I43*2</f>
        <v>60</v>
      </c>
      <c r="O43" s="99"/>
      <c r="P43" s="99"/>
      <c r="Q43" s="17" t="str">
        <f>IF(Q19="","",Q19)</f>
        <v/>
      </c>
      <c r="R43" s="23" t="s">
        <v>37</v>
      </c>
      <c r="S43" s="99">
        <f ca="1">I43*3</f>
        <v>90</v>
      </c>
      <c r="T43" s="99"/>
      <c r="U43" s="99"/>
      <c r="V43" t="str">
        <f>IF(V19="","",V19)</f>
        <v/>
      </c>
      <c r="W43" t="str">
        <f>IF(W19="","",W19)</f>
        <v/>
      </c>
      <c r="X43" t="str">
        <f t="shared" si="11"/>
        <v/>
      </c>
      <c r="Y43" t="str">
        <f t="shared" ref="Y43:AK43" si="17">IF(Y19="","",Y19)</f>
        <v/>
      </c>
      <c r="Z43" t="str">
        <f t="shared" si="17"/>
        <v/>
      </c>
      <c r="AA43" t="str">
        <f t="shared" si="17"/>
        <v/>
      </c>
      <c r="AB43" t="str">
        <f t="shared" si="17"/>
        <v/>
      </c>
      <c r="AC43" t="str">
        <f t="shared" si="17"/>
        <v/>
      </c>
      <c r="AD43" t="str">
        <f t="shared" si="17"/>
        <v/>
      </c>
      <c r="AE43" t="str">
        <f t="shared" si="17"/>
        <v/>
      </c>
      <c r="AF43" t="str">
        <f t="shared" si="17"/>
        <v/>
      </c>
      <c r="AG43" t="str">
        <f t="shared" si="17"/>
        <v/>
      </c>
      <c r="AH43" t="str">
        <f t="shared" si="17"/>
        <v/>
      </c>
      <c r="AI43" t="str">
        <f t="shared" si="17"/>
        <v/>
      </c>
      <c r="AJ43" t="str">
        <f t="shared" si="17"/>
        <v/>
      </c>
      <c r="AK43" t="str">
        <f t="shared" si="17"/>
        <v/>
      </c>
    </row>
    <row r="44" spans="1:37" ht="30.95" customHeight="1">
      <c r="A44" t="str">
        <f t="shared" si="1"/>
        <v>⑧</v>
      </c>
      <c r="D44" s="58">
        <f ca="1">D20</f>
        <v>7</v>
      </c>
      <c r="E44" s="58"/>
      <c r="F44" t="str">
        <f t="shared" si="2"/>
        <v>，</v>
      </c>
      <c r="G44" t="str">
        <f t="shared" si="2"/>
        <v/>
      </c>
      <c r="H44" s="84">
        <f t="shared" ca="1" si="2"/>
        <v>11</v>
      </c>
      <c r="I44" s="84"/>
      <c r="J44" s="8" t="str">
        <f>IF(J20="","",J20)</f>
        <v/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t="str">
        <f t="shared" si="11"/>
        <v/>
      </c>
      <c r="Y44" t="str">
        <f t="shared" ref="Y44:AK44" si="18">IF(Y20="","",Y20)</f>
        <v/>
      </c>
      <c r="Z44" t="str">
        <f t="shared" si="18"/>
        <v/>
      </c>
      <c r="AA44" t="str">
        <f t="shared" si="18"/>
        <v/>
      </c>
      <c r="AB44" t="str">
        <f t="shared" si="18"/>
        <v/>
      </c>
      <c r="AC44" t="str">
        <f t="shared" si="18"/>
        <v/>
      </c>
      <c r="AD44" t="str">
        <f t="shared" si="18"/>
        <v/>
      </c>
      <c r="AE44" t="str">
        <f t="shared" si="18"/>
        <v/>
      </c>
      <c r="AF44" t="str">
        <f t="shared" si="18"/>
        <v/>
      </c>
      <c r="AG44" t="str">
        <f t="shared" si="18"/>
        <v/>
      </c>
      <c r="AH44" t="str">
        <f t="shared" si="18"/>
        <v/>
      </c>
      <c r="AI44" t="str">
        <f t="shared" si="18"/>
        <v/>
      </c>
      <c r="AJ44" t="str">
        <f t="shared" si="18"/>
        <v/>
      </c>
      <c r="AK44" t="str">
        <f t="shared" si="18"/>
        <v/>
      </c>
    </row>
    <row r="45" spans="1:37" ht="30.95" customHeight="1">
      <c r="A45" t="str">
        <f t="shared" si="1"/>
        <v/>
      </c>
      <c r="D45" s="58" t="s">
        <v>36</v>
      </c>
      <c r="E45" s="58"/>
      <c r="F45" t="str">
        <f t="shared" si="2"/>
        <v/>
      </c>
      <c r="G45" t="str">
        <f t="shared" si="2"/>
        <v/>
      </c>
      <c r="H45" t="str">
        <f t="shared" si="2"/>
        <v/>
      </c>
      <c r="I45" s="99">
        <f ca="1">LCM(D20,H20)</f>
        <v>77</v>
      </c>
      <c r="J45" s="99"/>
      <c r="K45" s="99"/>
      <c r="L45" s="17"/>
      <c r="M45" s="23" t="s">
        <v>37</v>
      </c>
      <c r="N45" s="99">
        <f ca="1">I45*2</f>
        <v>154</v>
      </c>
      <c r="O45" s="99"/>
      <c r="P45" s="99"/>
      <c r="Q45" s="17" t="str">
        <f>IF(Q21="","",Q21)</f>
        <v/>
      </c>
      <c r="R45" s="23" t="s">
        <v>37</v>
      </c>
      <c r="S45" s="99">
        <f ca="1">I45*3</f>
        <v>231</v>
      </c>
      <c r="T45" s="99"/>
      <c r="U45" s="99"/>
      <c r="V45" t="str">
        <f>IF(V21="","",V21)</f>
        <v/>
      </c>
      <c r="W45" t="str">
        <f>IF(W21="","",W21)</f>
        <v/>
      </c>
      <c r="X45" t="str">
        <f t="shared" si="11"/>
        <v/>
      </c>
      <c r="Y45" t="str">
        <f t="shared" ref="Y45:AK45" si="19">IF(Y21="","",Y21)</f>
        <v/>
      </c>
      <c r="Z45" t="str">
        <f t="shared" si="19"/>
        <v/>
      </c>
      <c r="AA45" t="str">
        <f t="shared" si="19"/>
        <v/>
      </c>
      <c r="AB45" t="str">
        <f t="shared" si="19"/>
        <v/>
      </c>
      <c r="AC45" t="str">
        <f t="shared" si="19"/>
        <v/>
      </c>
      <c r="AD45" t="str">
        <f t="shared" si="19"/>
        <v/>
      </c>
      <c r="AE45" t="str">
        <f t="shared" si="19"/>
        <v/>
      </c>
      <c r="AF45" t="str">
        <f t="shared" si="19"/>
        <v/>
      </c>
      <c r="AG45" t="str">
        <f t="shared" si="19"/>
        <v/>
      </c>
      <c r="AH45" t="str">
        <f t="shared" si="19"/>
        <v/>
      </c>
      <c r="AI45" t="str">
        <f t="shared" si="19"/>
        <v/>
      </c>
      <c r="AJ45" t="str">
        <f t="shared" si="19"/>
        <v/>
      </c>
      <c r="AK45" t="str">
        <f t="shared" si="19"/>
        <v/>
      </c>
    </row>
    <row r="46" spans="1:37" ht="30.95" customHeight="1">
      <c r="A46" t="str">
        <f t="shared" si="1"/>
        <v>⑨</v>
      </c>
      <c r="D46" s="58">
        <f ca="1">D22</f>
        <v>3</v>
      </c>
      <c r="E46" s="58"/>
      <c r="F46" t="str">
        <f t="shared" si="2"/>
        <v>，</v>
      </c>
      <c r="G46" t="str">
        <f t="shared" si="2"/>
        <v/>
      </c>
      <c r="H46" s="84">
        <f t="shared" ca="1" si="2"/>
        <v>6</v>
      </c>
      <c r="I46" s="84"/>
      <c r="J46" s="8" t="str">
        <f>IF(J22="","",J22)</f>
        <v>，</v>
      </c>
      <c r="K46" s="8"/>
      <c r="L46" s="86">
        <f ca="1">IF(L22="　","　",L22)</f>
        <v>4</v>
      </c>
      <c r="M46" s="86"/>
      <c r="N46" s="8"/>
      <c r="O46" s="8"/>
      <c r="P46" s="8"/>
      <c r="Q46" s="8"/>
      <c r="R46" s="8"/>
      <c r="S46" s="8"/>
      <c r="T46" s="8"/>
      <c r="U46" s="8"/>
      <c r="V46" s="8"/>
      <c r="W46" s="8"/>
      <c r="X46" t="str">
        <f t="shared" si="11"/>
        <v/>
      </c>
      <c r="Y46" t="str">
        <f t="shared" ref="Y46:AK46" si="20">IF(Y22="","",Y22)</f>
        <v/>
      </c>
      <c r="Z46" t="str">
        <f t="shared" si="20"/>
        <v/>
      </c>
      <c r="AA46" t="str">
        <f t="shared" si="20"/>
        <v/>
      </c>
      <c r="AB46" t="str">
        <f t="shared" si="20"/>
        <v/>
      </c>
      <c r="AC46" t="str">
        <f t="shared" si="20"/>
        <v/>
      </c>
      <c r="AD46" t="str">
        <f t="shared" si="20"/>
        <v/>
      </c>
      <c r="AE46" t="str">
        <f t="shared" si="20"/>
        <v/>
      </c>
      <c r="AF46" t="str">
        <f t="shared" si="20"/>
        <v/>
      </c>
      <c r="AG46" t="str">
        <f t="shared" si="20"/>
        <v/>
      </c>
      <c r="AH46" t="str">
        <f t="shared" si="20"/>
        <v/>
      </c>
      <c r="AI46" t="str">
        <f t="shared" si="20"/>
        <v/>
      </c>
      <c r="AJ46" t="str">
        <f t="shared" si="20"/>
        <v/>
      </c>
      <c r="AK46" t="str">
        <f t="shared" si="20"/>
        <v/>
      </c>
    </row>
    <row r="47" spans="1:37" ht="30.95" customHeight="1">
      <c r="A47" t="str">
        <f t="shared" si="1"/>
        <v/>
      </c>
      <c r="D47" s="58" t="s">
        <v>36</v>
      </c>
      <c r="E47" s="58"/>
      <c r="F47" t="str">
        <f t="shared" si="2"/>
        <v/>
      </c>
      <c r="G47" t="str">
        <f t="shared" si="2"/>
        <v/>
      </c>
      <c r="H47" t="str">
        <f t="shared" si="2"/>
        <v/>
      </c>
      <c r="I47" s="99">
        <f ca="1">LCM(D22,H22,L22)</f>
        <v>12</v>
      </c>
      <c r="J47" s="99"/>
      <c r="K47" s="99"/>
      <c r="L47" s="17"/>
      <c r="M47" s="23" t="s">
        <v>37</v>
      </c>
      <c r="N47" s="99">
        <f ca="1">I47*2</f>
        <v>24</v>
      </c>
      <c r="O47" s="99"/>
      <c r="P47" s="99"/>
      <c r="Q47" s="17" t="str">
        <f>IF(Q23="","",Q23)</f>
        <v/>
      </c>
      <c r="R47" s="23" t="s">
        <v>37</v>
      </c>
      <c r="S47" s="99">
        <f ca="1">I47*3</f>
        <v>36</v>
      </c>
      <c r="T47" s="99"/>
      <c r="U47" s="99"/>
      <c r="V47" t="str">
        <f>IF(V23="","",V23)</f>
        <v/>
      </c>
      <c r="W47" t="str">
        <f>IF(W23="","",W23)</f>
        <v/>
      </c>
      <c r="X47" t="str">
        <f t="shared" si="11"/>
        <v/>
      </c>
      <c r="Y47" t="str">
        <f t="shared" ref="Y47:AK47" si="21">IF(Y23="","",Y23)</f>
        <v/>
      </c>
      <c r="Z47" t="str">
        <f t="shared" si="21"/>
        <v/>
      </c>
      <c r="AA47" t="str">
        <f t="shared" si="21"/>
        <v/>
      </c>
      <c r="AB47" t="str">
        <f t="shared" si="21"/>
        <v/>
      </c>
      <c r="AC47" t="str">
        <f t="shared" si="21"/>
        <v/>
      </c>
      <c r="AD47" t="str">
        <f t="shared" si="21"/>
        <v/>
      </c>
      <c r="AE47" t="str">
        <f t="shared" si="21"/>
        <v/>
      </c>
      <c r="AF47" t="str">
        <f t="shared" si="21"/>
        <v/>
      </c>
      <c r="AG47" t="str">
        <f t="shared" si="21"/>
        <v/>
      </c>
      <c r="AH47" t="str">
        <f t="shared" si="21"/>
        <v/>
      </c>
      <c r="AI47" t="str">
        <f t="shared" si="21"/>
        <v/>
      </c>
      <c r="AJ47" t="str">
        <f t="shared" si="21"/>
        <v/>
      </c>
      <c r="AK47" t="str">
        <f t="shared" si="21"/>
        <v/>
      </c>
    </row>
    <row r="48" spans="1:37" ht="30.95" customHeight="1">
      <c r="A48" t="str">
        <f t="shared" si="1"/>
        <v>⑩</v>
      </c>
      <c r="D48" s="58">
        <f ca="1">D24</f>
        <v>4</v>
      </c>
      <c r="E48" s="58"/>
      <c r="F48" t="str">
        <f t="shared" si="2"/>
        <v>，</v>
      </c>
      <c r="G48" t="str">
        <f t="shared" si="2"/>
        <v/>
      </c>
      <c r="H48" s="84">
        <f t="shared" ca="1" si="2"/>
        <v>5</v>
      </c>
      <c r="I48" s="84"/>
      <c r="J48" s="8" t="str">
        <f>IF(J24="","",J24)</f>
        <v>，</v>
      </c>
      <c r="K48" s="8"/>
      <c r="L48" s="86">
        <f ca="1">IF(L24="　","　",L24)</f>
        <v>6</v>
      </c>
      <c r="M48" s="86"/>
      <c r="N48" s="8"/>
      <c r="O48" s="8"/>
      <c r="P48" s="8"/>
      <c r="Q48" s="8"/>
      <c r="R48" s="8"/>
      <c r="S48" s="8"/>
      <c r="T48" s="8"/>
      <c r="U48" s="8"/>
      <c r="V48" s="8"/>
      <c r="W48" s="8"/>
      <c r="X48" t="str">
        <f t="shared" si="11"/>
        <v/>
      </c>
      <c r="Y48" t="str">
        <f t="shared" ref="Y48:AK48" si="22">IF(Y24="","",Y24)</f>
        <v/>
      </c>
      <c r="Z48" t="str">
        <f t="shared" si="22"/>
        <v/>
      </c>
      <c r="AA48" t="str">
        <f t="shared" si="22"/>
        <v/>
      </c>
      <c r="AB48" t="str">
        <f t="shared" si="22"/>
        <v/>
      </c>
      <c r="AC48" t="str">
        <f t="shared" si="22"/>
        <v/>
      </c>
      <c r="AD48" t="str">
        <f t="shared" si="22"/>
        <v/>
      </c>
      <c r="AE48" t="str">
        <f t="shared" si="22"/>
        <v/>
      </c>
      <c r="AF48" t="str">
        <f t="shared" si="22"/>
        <v/>
      </c>
      <c r="AG48" t="str">
        <f t="shared" si="22"/>
        <v/>
      </c>
      <c r="AH48" t="str">
        <f t="shared" si="22"/>
        <v/>
      </c>
      <c r="AI48" t="str">
        <f t="shared" si="22"/>
        <v/>
      </c>
      <c r="AJ48" t="str">
        <f t="shared" si="22"/>
        <v/>
      </c>
      <c r="AK48" t="str">
        <f t="shared" si="22"/>
        <v/>
      </c>
    </row>
    <row r="49" spans="9:21" ht="30.95" customHeight="1">
      <c r="I49" s="99">
        <f ca="1">LCM(D24,H24,L24)</f>
        <v>60</v>
      </c>
      <c r="J49" s="99"/>
      <c r="K49" s="99"/>
      <c r="L49" s="17"/>
      <c r="M49" s="23" t="s">
        <v>37</v>
      </c>
      <c r="N49" s="99">
        <f ca="1">I49*2</f>
        <v>120</v>
      </c>
      <c r="O49" s="99"/>
      <c r="P49" s="99"/>
      <c r="Q49" s="17"/>
      <c r="R49" s="23" t="s">
        <v>37</v>
      </c>
      <c r="S49" s="99">
        <f ca="1">I49*3</f>
        <v>180</v>
      </c>
      <c r="T49" s="99"/>
      <c r="U49" s="99"/>
    </row>
  </sheetData>
  <mergeCells count="86">
    <mergeCell ref="D46:E46"/>
    <mergeCell ref="D43:E43"/>
    <mergeCell ref="D47:E47"/>
    <mergeCell ref="D44:E44"/>
    <mergeCell ref="D45:E45"/>
    <mergeCell ref="D40:E40"/>
    <mergeCell ref="D41:E41"/>
    <mergeCell ref="I43:K43"/>
    <mergeCell ref="D31:E31"/>
    <mergeCell ref="D34:E34"/>
    <mergeCell ref="D35:E35"/>
    <mergeCell ref="H36:I36"/>
    <mergeCell ref="I35:K35"/>
    <mergeCell ref="I37:K37"/>
    <mergeCell ref="H38:I38"/>
    <mergeCell ref="D38:E38"/>
    <mergeCell ref="D39:E39"/>
    <mergeCell ref="H42:I42"/>
    <mergeCell ref="I41:K41"/>
    <mergeCell ref="D48:E48"/>
    <mergeCell ref="H6:J6"/>
    <mergeCell ref="H8:J8"/>
    <mergeCell ref="H10:J10"/>
    <mergeCell ref="H12:J12"/>
    <mergeCell ref="H14:J14"/>
    <mergeCell ref="H16:J16"/>
    <mergeCell ref="H18:J18"/>
    <mergeCell ref="D42:E42"/>
    <mergeCell ref="H20:J20"/>
    <mergeCell ref="C16:E16"/>
    <mergeCell ref="D30:E30"/>
    <mergeCell ref="D36:E36"/>
    <mergeCell ref="D37:E37"/>
    <mergeCell ref="D32:E32"/>
    <mergeCell ref="D33:E33"/>
    <mergeCell ref="S49:U49"/>
    <mergeCell ref="H48:I48"/>
    <mergeCell ref="L48:M48"/>
    <mergeCell ref="N43:P43"/>
    <mergeCell ref="I49:K49"/>
    <mergeCell ref="N49:P49"/>
    <mergeCell ref="I45:K45"/>
    <mergeCell ref="H32:I32"/>
    <mergeCell ref="S47:U47"/>
    <mergeCell ref="I47:K47"/>
    <mergeCell ref="N47:P47"/>
    <mergeCell ref="L46:M46"/>
    <mergeCell ref="S45:U45"/>
    <mergeCell ref="H44:I44"/>
    <mergeCell ref="H46:I46"/>
    <mergeCell ref="S39:U39"/>
    <mergeCell ref="N45:P45"/>
    <mergeCell ref="I39:K39"/>
    <mergeCell ref="H40:I40"/>
    <mergeCell ref="N39:P39"/>
    <mergeCell ref="S31:U31"/>
    <mergeCell ref="N37:P37"/>
    <mergeCell ref="S37:U37"/>
    <mergeCell ref="S43:U43"/>
    <mergeCell ref="N31:P31"/>
    <mergeCell ref="N33:P33"/>
    <mergeCell ref="S33:U33"/>
    <mergeCell ref="N41:P41"/>
    <mergeCell ref="H22:I22"/>
    <mergeCell ref="H24:I24"/>
    <mergeCell ref="H30:I30"/>
    <mergeCell ref="L24:M24"/>
    <mergeCell ref="A28:AC28"/>
    <mergeCell ref="D22:E22"/>
    <mergeCell ref="N35:P35"/>
    <mergeCell ref="S35:U35"/>
    <mergeCell ref="I31:K31"/>
    <mergeCell ref="H34:I34"/>
    <mergeCell ref="I33:K33"/>
    <mergeCell ref="S41:U41"/>
    <mergeCell ref="AI1:AJ1"/>
    <mergeCell ref="AI25:AJ25"/>
    <mergeCell ref="L22:M22"/>
    <mergeCell ref="C10:E10"/>
    <mergeCell ref="D6:E6"/>
    <mergeCell ref="D8:E8"/>
    <mergeCell ref="D12:E12"/>
    <mergeCell ref="D14:E14"/>
    <mergeCell ref="D18:E18"/>
    <mergeCell ref="D20:E20"/>
    <mergeCell ref="D24:E24"/>
  </mergeCells>
  <phoneticPr fontId="1"/>
  <pageMargins left="0.78740157480314965" right="0.78740157480314965" top="1.3779527559055118" bottom="1.1811023622047245" header="0.51181102362204722" footer="0.51181102362204722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AL76"/>
  <sheetViews>
    <sheetView topLeftCell="A16" workbookViewId="0">
      <selection activeCell="AN42" sqref="AN42"/>
    </sheetView>
  </sheetViews>
  <sheetFormatPr defaultRowHeight="24.95" customHeight="1"/>
  <cols>
    <col min="1" max="38" width="1.69921875" customWidth="1"/>
  </cols>
  <sheetData>
    <row r="1" spans="1:38" ht="24.95" customHeight="1">
      <c r="D1" s="1" t="s">
        <v>83</v>
      </c>
      <c r="AG1" s="2" t="s">
        <v>23</v>
      </c>
      <c r="AH1" s="2"/>
      <c r="AI1" s="64">
        <v>1</v>
      </c>
      <c r="AJ1" s="64"/>
      <c r="AK1" s="12"/>
      <c r="AL1" s="12"/>
    </row>
    <row r="2" spans="1:38" ht="24.95" customHeight="1">
      <c r="J2" t="s">
        <v>82</v>
      </c>
      <c r="K2" t="s">
        <v>2</v>
      </c>
      <c r="N2" t="s">
        <v>3</v>
      </c>
      <c r="Q2" s="3" t="s">
        <v>4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8" ht="7.5" customHeight="1">
      <c r="Q3" s="4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8" ht="22.5" customHeight="1">
      <c r="A4" s="59">
        <v>1</v>
      </c>
      <c r="B4" s="60"/>
      <c r="D4" t="s">
        <v>48</v>
      </c>
      <c r="F4" s="58">
        <f ca="1">INT(RAND()*(4-1)+1)*3</f>
        <v>6</v>
      </c>
      <c r="G4" s="58"/>
      <c r="H4" t="s">
        <v>84</v>
      </c>
      <c r="K4" t="s">
        <v>49</v>
      </c>
      <c r="M4" s="58">
        <f ca="1">F4/3*5</f>
        <v>10</v>
      </c>
      <c r="N4" s="58"/>
      <c r="O4" t="s">
        <v>85</v>
      </c>
    </row>
    <row r="5" spans="1:38" ht="22.5" customHeight="1">
      <c r="A5" s="8"/>
      <c r="B5" s="8"/>
      <c r="C5" t="s">
        <v>88</v>
      </c>
    </row>
    <row r="6" spans="1:38" ht="22.5" customHeight="1">
      <c r="A6" s="19"/>
      <c r="B6" s="19"/>
      <c r="C6" s="19" t="s">
        <v>86</v>
      </c>
      <c r="D6" s="43"/>
      <c r="E6" s="43"/>
      <c r="F6" s="20"/>
      <c r="G6" s="20"/>
      <c r="H6" s="43"/>
      <c r="I6" s="43"/>
      <c r="J6" s="43"/>
      <c r="K6" s="20"/>
      <c r="L6" s="20"/>
      <c r="M6" s="20"/>
      <c r="N6" s="21"/>
      <c r="O6" s="21"/>
    </row>
    <row r="7" spans="1:38" ht="22.5" customHeight="1">
      <c r="A7" s="19" t="s">
        <v>87</v>
      </c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  <c r="O7" s="21"/>
    </row>
    <row r="8" spans="1:38" ht="22.5" customHeight="1">
      <c r="A8" s="19"/>
      <c r="B8" s="19"/>
      <c r="C8" s="19"/>
      <c r="D8" s="43"/>
      <c r="E8" s="43"/>
      <c r="F8" s="20"/>
      <c r="G8" s="20"/>
      <c r="H8" s="43"/>
      <c r="I8" s="43"/>
      <c r="J8" s="43"/>
      <c r="K8" s="20"/>
      <c r="L8" s="20"/>
      <c r="M8" s="20"/>
      <c r="N8" s="21"/>
      <c r="O8" s="21"/>
    </row>
    <row r="9" spans="1:38" ht="22.5" customHeight="1">
      <c r="A9" s="19"/>
      <c r="B9" s="19"/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1"/>
      <c r="O9" s="21"/>
    </row>
    <row r="10" spans="1:38" ht="22.5" customHeight="1">
      <c r="A10" s="19"/>
      <c r="B10" s="19"/>
      <c r="C10" s="43"/>
      <c r="D10" s="43"/>
      <c r="E10" s="43"/>
      <c r="F10" s="20"/>
      <c r="G10" s="20"/>
      <c r="H10" s="43"/>
      <c r="I10" s="43"/>
      <c r="J10" s="43"/>
      <c r="K10" s="20"/>
      <c r="L10" s="20"/>
      <c r="M10" s="20"/>
      <c r="N10" s="21"/>
      <c r="O10" s="21"/>
    </row>
    <row r="11" spans="1:38" ht="34.5" customHeight="1">
      <c r="A11" s="19"/>
      <c r="B11" s="19"/>
      <c r="C11" s="19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1"/>
      <c r="O11" s="21"/>
      <c r="AC11" s="38"/>
      <c r="AD11" s="28"/>
      <c r="AE11" s="28"/>
      <c r="AF11" s="28"/>
      <c r="AG11" s="28"/>
      <c r="AH11" s="28"/>
      <c r="AI11" s="28"/>
      <c r="AJ11" s="28"/>
      <c r="AK11" s="28"/>
      <c r="AL11" s="39"/>
    </row>
    <row r="12" spans="1:38" ht="7.5" customHeight="1">
      <c r="A12" s="19"/>
      <c r="B12" s="19"/>
      <c r="C12" s="19"/>
      <c r="D12" s="43"/>
      <c r="E12" s="43"/>
      <c r="F12" s="20"/>
      <c r="G12" s="20"/>
      <c r="H12" s="43"/>
      <c r="I12" s="43"/>
      <c r="J12" s="43"/>
      <c r="K12" s="20"/>
      <c r="L12" s="20"/>
      <c r="M12" s="20"/>
      <c r="N12" s="21"/>
      <c r="O12" s="21"/>
    </row>
    <row r="13" spans="1:38" ht="22.5" customHeight="1">
      <c r="A13" s="59">
        <v>2</v>
      </c>
      <c r="B13" s="60"/>
      <c r="D13" t="s">
        <v>48</v>
      </c>
      <c r="F13" s="58">
        <f ca="1">INT(RAND()*(5-2)+2)*3</f>
        <v>9</v>
      </c>
      <c r="G13" s="58"/>
      <c r="H13" t="s">
        <v>84</v>
      </c>
      <c r="K13" t="s">
        <v>49</v>
      </c>
      <c r="M13" s="58">
        <f ca="1">F13/3*4</f>
        <v>12</v>
      </c>
      <c r="N13" s="58"/>
      <c r="O13" t="s">
        <v>85</v>
      </c>
    </row>
    <row r="14" spans="1:38" ht="22.5" customHeight="1">
      <c r="A14" s="8"/>
      <c r="B14" s="8"/>
      <c r="C14" t="s">
        <v>89</v>
      </c>
    </row>
    <row r="15" spans="1:38" ht="22.5" customHeight="1">
      <c r="A15" s="19"/>
      <c r="B15" s="19"/>
      <c r="C15" s="19" t="s">
        <v>90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1"/>
      <c r="O15" s="21"/>
    </row>
    <row r="16" spans="1:38" ht="22.5" customHeight="1">
      <c r="A16" s="19" t="s">
        <v>87</v>
      </c>
      <c r="B16" s="19"/>
      <c r="C16" s="19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1"/>
      <c r="O16" s="21"/>
    </row>
    <row r="17" spans="1:38" ht="22.5" customHeight="1">
      <c r="A17" s="19"/>
      <c r="B17" s="19"/>
      <c r="C17" s="19"/>
      <c r="D17" s="43"/>
      <c r="E17" s="43"/>
      <c r="F17" s="20"/>
      <c r="G17" s="20"/>
      <c r="H17" s="43"/>
      <c r="I17" s="43"/>
      <c r="J17" s="43"/>
      <c r="K17" s="20"/>
      <c r="L17" s="20"/>
      <c r="M17" s="20"/>
      <c r="N17" s="21"/>
      <c r="O17" s="21"/>
    </row>
    <row r="18" spans="1:38" ht="22.5" customHeight="1">
      <c r="A18" s="19"/>
      <c r="B18" s="19"/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1"/>
      <c r="O18" s="21"/>
    </row>
    <row r="19" spans="1:38" ht="22.5" customHeight="1">
      <c r="A19" s="19"/>
      <c r="B19" s="19"/>
      <c r="C19" s="43"/>
      <c r="D19" s="43"/>
      <c r="E19" s="43"/>
      <c r="F19" s="20"/>
      <c r="G19" s="20"/>
      <c r="H19" s="43"/>
      <c r="I19" s="43"/>
      <c r="J19" s="43"/>
      <c r="K19" s="20"/>
      <c r="L19" s="20"/>
      <c r="M19" s="20"/>
      <c r="N19" s="21"/>
      <c r="O19" s="21"/>
    </row>
    <row r="20" spans="1:38" ht="34.5" customHeight="1">
      <c r="A20" s="19"/>
      <c r="B20" s="19"/>
      <c r="C20" s="19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1"/>
      <c r="O20" s="21"/>
      <c r="AC20" s="38"/>
      <c r="AD20" s="28"/>
      <c r="AE20" s="28"/>
      <c r="AF20" s="28"/>
      <c r="AG20" s="28"/>
      <c r="AH20" s="28"/>
      <c r="AI20" s="28"/>
      <c r="AJ20" s="28"/>
      <c r="AK20" s="28"/>
      <c r="AL20" s="39"/>
    </row>
    <row r="21" spans="1:38" s="42" customFormat="1" ht="7.5" customHeight="1">
      <c r="D21" s="44"/>
      <c r="E21" s="44"/>
      <c r="H21" s="44"/>
      <c r="I21" s="44"/>
      <c r="J21" s="44"/>
    </row>
    <row r="22" spans="1:38" s="42" customFormat="1" ht="22.5" customHeight="1">
      <c r="A22" s="71">
        <v>3</v>
      </c>
      <c r="B22" s="73"/>
      <c r="D22" s="44" t="s">
        <v>91</v>
      </c>
      <c r="E22" s="44"/>
      <c r="H22" s="44"/>
      <c r="I22" s="44"/>
      <c r="J22" s="44"/>
      <c r="N22" s="42">
        <f ca="1">INT(RAND()*(4-2)+2)*2</f>
        <v>4</v>
      </c>
      <c r="O22" s="42" t="s">
        <v>92</v>
      </c>
      <c r="Y22" s="102">
        <f ca="1">N22/2*3</f>
        <v>6</v>
      </c>
      <c r="Z22" s="102"/>
      <c r="AA22" s="42" t="s">
        <v>93</v>
      </c>
    </row>
    <row r="23" spans="1:38" s="42" customFormat="1" ht="22.5" customHeight="1">
      <c r="C23" s="42" t="s">
        <v>94</v>
      </c>
      <c r="D23" s="44"/>
      <c r="E23" s="44"/>
      <c r="F23" s="42" t="s">
        <v>95</v>
      </c>
      <c r="H23" s="44"/>
      <c r="I23" s="44"/>
      <c r="J23" s="44"/>
      <c r="AE23" s="42" t="s">
        <v>96</v>
      </c>
    </row>
    <row r="24" spans="1:38" s="42" customFormat="1" ht="22.5" customHeight="1">
      <c r="C24" s="42" t="s">
        <v>113</v>
      </c>
      <c r="D24" s="44"/>
      <c r="E24" s="44"/>
      <c r="H24" s="44"/>
      <c r="I24" s="44"/>
      <c r="J24" s="44"/>
    </row>
    <row r="25" spans="1:38" ht="24.75" customHeight="1">
      <c r="A25" s="19" t="s">
        <v>87</v>
      </c>
      <c r="B25" s="19"/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1"/>
      <c r="O25" s="21"/>
    </row>
    <row r="26" spans="1:38" ht="22.5" customHeight="1">
      <c r="A26" s="19"/>
      <c r="B26" s="19"/>
      <c r="C26" s="19"/>
      <c r="D26" s="43"/>
      <c r="E26" s="43"/>
      <c r="F26" s="20"/>
      <c r="G26" s="20"/>
      <c r="H26" s="43"/>
      <c r="I26" s="43"/>
      <c r="J26" s="43"/>
      <c r="K26" s="20"/>
      <c r="L26" s="20"/>
      <c r="M26" s="20"/>
      <c r="N26" s="21"/>
      <c r="O26" s="21"/>
    </row>
    <row r="27" spans="1:38" ht="22.5" customHeight="1">
      <c r="A27" s="19"/>
      <c r="B27" s="19"/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1"/>
      <c r="O27" s="21"/>
    </row>
    <row r="28" spans="1:38" ht="22.5" customHeight="1">
      <c r="A28" s="19"/>
      <c r="B28" s="19"/>
      <c r="C28" s="43"/>
      <c r="D28" s="43"/>
      <c r="E28" s="43"/>
      <c r="F28" s="20"/>
      <c r="G28" s="20"/>
      <c r="H28" s="43"/>
      <c r="I28" s="43"/>
      <c r="J28" s="43"/>
      <c r="K28" s="20"/>
      <c r="L28" s="20"/>
      <c r="M28" s="20"/>
      <c r="N28" s="21"/>
      <c r="O28" s="21"/>
    </row>
    <row r="29" spans="1:38" ht="34.5" customHeight="1">
      <c r="A29" s="19"/>
      <c r="B29" s="19"/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1"/>
      <c r="O29" s="21"/>
      <c r="AC29" s="38"/>
      <c r="AD29" s="28"/>
      <c r="AE29" s="28"/>
      <c r="AF29" s="28"/>
      <c r="AG29" s="28"/>
      <c r="AH29" s="28"/>
      <c r="AI29" s="28"/>
      <c r="AJ29" s="28"/>
      <c r="AK29" s="28"/>
      <c r="AL29" s="39"/>
    </row>
    <row r="30" spans="1:38" s="42" customFormat="1" ht="7.5" customHeight="1">
      <c r="D30" s="44"/>
      <c r="E30" s="44"/>
      <c r="H30" s="44"/>
      <c r="I30" s="44"/>
      <c r="J30" s="44"/>
    </row>
    <row r="31" spans="1:38" s="42" customFormat="1" ht="22.5" customHeight="1">
      <c r="A31" s="71">
        <v>4</v>
      </c>
      <c r="B31" s="73"/>
      <c r="D31" s="44" t="s">
        <v>91</v>
      </c>
      <c r="E31" s="44"/>
      <c r="H31" s="44"/>
      <c r="I31" s="44"/>
      <c r="J31" s="44"/>
      <c r="N31" s="42">
        <f ca="1">INT(RAND()*(4-2)+2)*3</f>
        <v>6</v>
      </c>
      <c r="O31" s="42" t="s">
        <v>92</v>
      </c>
      <c r="Y31" s="102">
        <f ca="1">N31/3*4</f>
        <v>8</v>
      </c>
      <c r="Z31" s="102"/>
      <c r="AA31" s="42" t="s">
        <v>93</v>
      </c>
    </row>
    <row r="32" spans="1:38" s="42" customFormat="1" ht="22.5" customHeight="1">
      <c r="C32" s="42" t="s">
        <v>94</v>
      </c>
      <c r="D32" s="44"/>
      <c r="E32" s="44"/>
      <c r="F32" s="42" t="s">
        <v>114</v>
      </c>
      <c r="H32" s="44"/>
      <c r="I32" s="44"/>
      <c r="J32" s="44"/>
      <c r="AE32" s="42" t="s">
        <v>115</v>
      </c>
    </row>
    <row r="33" spans="1:38" s="42" customFormat="1" ht="22.5" customHeight="1">
      <c r="C33" s="42" t="s">
        <v>116</v>
      </c>
      <c r="D33" s="44"/>
      <c r="E33" s="44"/>
      <c r="H33" s="44"/>
      <c r="I33" s="44"/>
      <c r="J33" s="44"/>
      <c r="T33" s="42" t="s">
        <v>117</v>
      </c>
    </row>
    <row r="34" spans="1:38" ht="22.5" customHeight="1">
      <c r="A34" s="19" t="s">
        <v>87</v>
      </c>
      <c r="B34" s="19"/>
      <c r="C34" s="19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1"/>
      <c r="O34" s="21"/>
    </row>
    <row r="35" spans="1:38" ht="22.5" customHeight="1">
      <c r="A35" s="19"/>
      <c r="B35" s="19"/>
      <c r="C35" s="19"/>
      <c r="D35" s="43"/>
      <c r="E35" s="43"/>
      <c r="F35" s="20"/>
      <c r="G35" s="20"/>
      <c r="H35" s="43"/>
      <c r="I35" s="43"/>
      <c r="J35" s="43"/>
      <c r="K35" s="20"/>
      <c r="L35" s="20"/>
      <c r="M35" s="20"/>
      <c r="N35" s="21"/>
      <c r="O35" s="21"/>
    </row>
    <row r="36" spans="1:38" ht="22.5" customHeight="1">
      <c r="A36" s="19"/>
      <c r="B36" s="19"/>
      <c r="C36" s="19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1"/>
      <c r="O36" s="21"/>
    </row>
    <row r="37" spans="1:38" ht="22.5" customHeight="1">
      <c r="A37" s="19"/>
      <c r="B37" s="19"/>
      <c r="C37" s="43"/>
      <c r="D37" s="43"/>
      <c r="E37" s="43"/>
      <c r="F37" s="20"/>
      <c r="G37" s="20"/>
      <c r="H37" s="43"/>
      <c r="I37" s="43"/>
      <c r="J37" s="43"/>
      <c r="K37" s="20"/>
      <c r="L37" s="20"/>
      <c r="M37" s="20"/>
      <c r="N37" s="21"/>
      <c r="O37" s="21"/>
    </row>
    <row r="38" spans="1:38" ht="34.5" customHeight="1">
      <c r="A38" s="19"/>
      <c r="B38" s="19"/>
      <c r="C38" s="19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1"/>
      <c r="O38" s="21"/>
      <c r="AC38" s="38"/>
      <c r="AD38" s="28"/>
      <c r="AE38" s="28"/>
      <c r="AF38" s="28"/>
      <c r="AG38" s="28"/>
      <c r="AH38" s="28"/>
      <c r="AI38" s="28"/>
      <c r="AJ38" s="28"/>
      <c r="AK38" s="28"/>
      <c r="AL38" s="39"/>
    </row>
    <row r="39" spans="1:38" ht="24.95" customHeight="1">
      <c r="D39" s="1" t="str">
        <f>IF(D1="","",D1)</f>
        <v>公倍数③</v>
      </c>
      <c r="AG39" s="2" t="str">
        <f>IF(AG1="","",AG1)</f>
        <v>№</v>
      </c>
      <c r="AH39" s="2"/>
      <c r="AI39" s="64">
        <f>IF(AI1="","",AI1)</f>
        <v>1</v>
      </c>
      <c r="AJ39" s="64"/>
      <c r="AK39" s="12"/>
      <c r="AL39" s="12"/>
    </row>
    <row r="40" spans="1:38" ht="24.95" customHeight="1">
      <c r="F40" s="8"/>
      <c r="G40" s="8"/>
      <c r="Q40" s="3" t="str">
        <f>IF(Q2="","",Q2)</f>
        <v>名前</v>
      </c>
      <c r="R40" s="2"/>
      <c r="S40" s="2"/>
      <c r="T40" s="2"/>
      <c r="U40" s="2" t="str">
        <f>IF(U2="","",U2)</f>
        <v/>
      </c>
      <c r="V40" s="2"/>
      <c r="W40" s="103" t="s">
        <v>20</v>
      </c>
      <c r="X40" s="2"/>
      <c r="Y40" s="2"/>
      <c r="Z40" s="2"/>
      <c r="AA40" s="2"/>
      <c r="AB40" s="2"/>
      <c r="AC40" s="2"/>
      <c r="AD40" s="2"/>
      <c r="AE40" s="2"/>
      <c r="AF40" s="2"/>
    </row>
    <row r="41" spans="1:38" ht="7.5" customHeight="1">
      <c r="E41" s="16"/>
      <c r="F41" s="8"/>
      <c r="G41" s="8"/>
      <c r="Q41" s="4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8" ht="22.5" customHeight="1">
      <c r="A42" s="59">
        <v>1</v>
      </c>
      <c r="B42" s="60"/>
      <c r="D42" t="s">
        <v>48</v>
      </c>
      <c r="F42" s="58">
        <f ca="1">F4</f>
        <v>6</v>
      </c>
      <c r="G42" s="58"/>
      <c r="H42" t="s">
        <v>84</v>
      </c>
      <c r="K42" t="s">
        <v>49</v>
      </c>
      <c r="M42" s="58">
        <f ca="1">M4</f>
        <v>10</v>
      </c>
      <c r="N42" s="58"/>
      <c r="O42" t="s">
        <v>85</v>
      </c>
    </row>
    <row r="43" spans="1:38" ht="22.5" customHeight="1">
      <c r="A43" s="8"/>
      <c r="B43" s="8"/>
      <c r="C43" t="s">
        <v>88</v>
      </c>
    </row>
    <row r="44" spans="1:38" ht="22.5" customHeight="1">
      <c r="A44" s="19"/>
      <c r="B44" s="19"/>
      <c r="C44" s="19" t="s">
        <v>86</v>
      </c>
      <c r="D44" s="43"/>
      <c r="E44" s="43"/>
      <c r="F44" s="20"/>
      <c r="G44" s="20"/>
      <c r="H44" s="43"/>
      <c r="I44" s="43"/>
      <c r="J44" s="43"/>
      <c r="K44" s="20"/>
      <c r="L44" s="20"/>
      <c r="M44" s="20"/>
      <c r="N44" s="21"/>
      <c r="O44" s="21"/>
    </row>
    <row r="45" spans="1:38" ht="22.5" customHeight="1">
      <c r="A45" s="19" t="s">
        <v>87</v>
      </c>
      <c r="B45" s="19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1"/>
      <c r="O45" s="21"/>
    </row>
    <row r="46" spans="1:38" s="42" customFormat="1" ht="22.5" customHeight="1">
      <c r="D46" s="44"/>
      <c r="E46" s="44"/>
      <c r="G46" s="87">
        <f ca="1">F42</f>
        <v>6</v>
      </c>
      <c r="H46" s="87"/>
      <c r="I46" s="87" t="s">
        <v>98</v>
      </c>
      <c r="J46" s="87"/>
      <c r="K46" s="87">
        <f ca="1">M42</f>
        <v>10</v>
      </c>
      <c r="L46" s="87"/>
      <c r="M46" s="17" t="s">
        <v>99</v>
      </c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</row>
    <row r="47" spans="1:38" s="42" customFormat="1" ht="22.5" customHeight="1"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</row>
    <row r="48" spans="1:38" s="42" customFormat="1" ht="22.5" customHeight="1">
      <c r="C48" s="44"/>
      <c r="D48" s="44"/>
      <c r="E48" s="44"/>
      <c r="G48" s="17"/>
      <c r="H48" s="18"/>
      <c r="I48" s="18"/>
      <c r="J48" s="18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</row>
    <row r="49" spans="1:38" ht="34.5" customHeight="1">
      <c r="A49" s="19"/>
      <c r="B49" s="19"/>
      <c r="C49" s="19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1"/>
      <c r="O49" s="21"/>
      <c r="AC49" s="38"/>
      <c r="AD49" s="28"/>
      <c r="AE49" s="28"/>
      <c r="AF49" s="101">
        <f ca="1">LCM(F42,M42)</f>
        <v>30</v>
      </c>
      <c r="AG49" s="101"/>
      <c r="AH49" s="101"/>
      <c r="AI49" s="45" t="s">
        <v>101</v>
      </c>
      <c r="AJ49" s="45"/>
      <c r="AK49" s="45"/>
      <c r="AL49" s="46"/>
    </row>
    <row r="50" spans="1:38" ht="7.5" customHeight="1">
      <c r="A50" s="19"/>
      <c r="B50" s="19"/>
      <c r="C50" s="19"/>
      <c r="D50" s="43"/>
      <c r="E50" s="43"/>
      <c r="F50" s="20"/>
      <c r="G50" s="20"/>
      <c r="H50" s="43"/>
      <c r="I50" s="43"/>
      <c r="J50" s="43"/>
      <c r="K50" s="20"/>
      <c r="L50" s="20"/>
      <c r="M50" s="20"/>
      <c r="N50" s="21"/>
      <c r="O50" s="21"/>
    </row>
    <row r="51" spans="1:38" ht="22.5" customHeight="1">
      <c r="A51" s="59">
        <v>2</v>
      </c>
      <c r="B51" s="60"/>
      <c r="D51" t="s">
        <v>48</v>
      </c>
      <c r="F51" s="58">
        <f ca="1">F13</f>
        <v>9</v>
      </c>
      <c r="G51" s="58"/>
      <c r="H51" t="s">
        <v>84</v>
      </c>
      <c r="K51" t="s">
        <v>49</v>
      </c>
      <c r="M51" s="58">
        <f ca="1">M13</f>
        <v>12</v>
      </c>
      <c r="N51" s="58"/>
      <c r="O51" t="s">
        <v>85</v>
      </c>
    </row>
    <row r="52" spans="1:38" ht="22.5" customHeight="1">
      <c r="A52" s="8"/>
      <c r="B52" s="8"/>
      <c r="C52" t="s">
        <v>89</v>
      </c>
    </row>
    <row r="53" spans="1:38" ht="22.5" customHeight="1">
      <c r="A53" s="19"/>
      <c r="B53" s="19"/>
      <c r="C53" s="19" t="s">
        <v>90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1"/>
      <c r="O53" s="21"/>
    </row>
    <row r="54" spans="1:38" ht="22.5" customHeight="1">
      <c r="A54" s="19" t="s">
        <v>87</v>
      </c>
      <c r="B54" s="19"/>
      <c r="C54" s="19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1"/>
      <c r="O54" s="21"/>
    </row>
    <row r="55" spans="1:38" s="17" customFormat="1" ht="22.5" customHeight="1">
      <c r="B55" s="17" t="s">
        <v>103</v>
      </c>
      <c r="D55" s="18"/>
      <c r="E55" s="18"/>
      <c r="G55" s="87">
        <f ca="1">F51</f>
        <v>9</v>
      </c>
      <c r="H55" s="87"/>
      <c r="I55" s="87" t="s">
        <v>43</v>
      </c>
      <c r="J55" s="87"/>
      <c r="K55" s="87">
        <f ca="1">M51</f>
        <v>12</v>
      </c>
      <c r="L55" s="87"/>
      <c r="M55" s="17" t="s">
        <v>102</v>
      </c>
    </row>
    <row r="56" spans="1:38" s="17" customFormat="1" ht="22.5" customHeight="1">
      <c r="H56" s="87">
        <f ca="1">LCM(G55,K55)</f>
        <v>36</v>
      </c>
      <c r="I56" s="87"/>
      <c r="J56" s="17" t="s">
        <v>100</v>
      </c>
    </row>
    <row r="57" spans="1:38" s="17" customFormat="1" ht="22.5" customHeight="1">
      <c r="B57" s="17" t="s">
        <v>104</v>
      </c>
      <c r="C57" s="18"/>
      <c r="D57" s="18"/>
      <c r="E57" s="18"/>
      <c r="H57" s="18"/>
      <c r="I57" s="18"/>
      <c r="J57" s="18"/>
    </row>
    <row r="58" spans="1:38" s="17" customFormat="1" ht="34.5" customHeight="1">
      <c r="B58" s="17" t="s">
        <v>105</v>
      </c>
      <c r="D58" s="87">
        <f ca="1">H56</f>
        <v>36</v>
      </c>
      <c r="E58" s="87"/>
      <c r="F58" s="87" t="s">
        <v>109</v>
      </c>
      <c r="G58" s="87"/>
      <c r="H58" s="87">
        <f ca="1">G55</f>
        <v>9</v>
      </c>
      <c r="I58" s="87"/>
      <c r="J58" s="17" t="s">
        <v>106</v>
      </c>
      <c r="L58" s="17" t="s">
        <v>107</v>
      </c>
      <c r="N58" s="17" t="s">
        <v>105</v>
      </c>
      <c r="P58" s="87">
        <f ca="1">H56</f>
        <v>36</v>
      </c>
      <c r="Q58" s="87"/>
      <c r="R58" s="87" t="s">
        <v>109</v>
      </c>
      <c r="S58" s="87"/>
      <c r="T58" s="87">
        <f ca="1">K55</f>
        <v>12</v>
      </c>
      <c r="U58" s="87"/>
      <c r="V58" s="17" t="s">
        <v>106</v>
      </c>
      <c r="W58" s="17" t="s">
        <v>108</v>
      </c>
      <c r="Y58" s="87">
        <f ca="1">D58/H58*P58/T58</f>
        <v>12</v>
      </c>
      <c r="Z58" s="87"/>
      <c r="AC58" s="27"/>
      <c r="AD58" s="45"/>
      <c r="AE58" s="45"/>
      <c r="AF58" s="101">
        <f ca="1">Y58</f>
        <v>12</v>
      </c>
      <c r="AG58" s="101"/>
      <c r="AH58" s="101"/>
      <c r="AI58" s="45" t="s">
        <v>50</v>
      </c>
      <c r="AJ58" s="45"/>
      <c r="AK58" s="45"/>
      <c r="AL58" s="46"/>
    </row>
    <row r="59" spans="1:38" s="42" customFormat="1" ht="7.5" customHeight="1">
      <c r="D59" s="44"/>
      <c r="E59" s="44"/>
      <c r="H59" s="44"/>
      <c r="I59" s="44"/>
      <c r="J59" s="44"/>
    </row>
    <row r="60" spans="1:38" s="42" customFormat="1" ht="22.5" customHeight="1">
      <c r="A60" s="71">
        <v>3</v>
      </c>
      <c r="B60" s="73"/>
      <c r="D60" s="44" t="s">
        <v>91</v>
      </c>
      <c r="E60" s="44"/>
      <c r="H60" s="44"/>
      <c r="I60" s="44"/>
      <c r="J60" s="44"/>
      <c r="N60" s="42">
        <f ca="1">N22</f>
        <v>4</v>
      </c>
      <c r="O60" s="42" t="s">
        <v>92</v>
      </c>
      <c r="Y60" s="102">
        <f ca="1">N60/2*3</f>
        <v>6</v>
      </c>
      <c r="Z60" s="102"/>
      <c r="AA60" s="42" t="s">
        <v>93</v>
      </c>
    </row>
    <row r="61" spans="1:38" s="42" customFormat="1" ht="22.5" customHeight="1">
      <c r="C61" s="42" t="s">
        <v>94</v>
      </c>
      <c r="D61" s="44"/>
      <c r="E61" s="44"/>
      <c r="F61" s="42" t="s">
        <v>95</v>
      </c>
      <c r="H61" s="44"/>
      <c r="I61" s="44"/>
      <c r="J61" s="44"/>
      <c r="AE61" s="42" t="s">
        <v>96</v>
      </c>
    </row>
    <row r="62" spans="1:38" s="42" customFormat="1" ht="22.5" customHeight="1">
      <c r="C62" s="42" t="s">
        <v>113</v>
      </c>
      <c r="D62" s="44"/>
      <c r="E62" s="44"/>
      <c r="H62" s="44"/>
      <c r="I62" s="44"/>
      <c r="J62" s="44"/>
    </row>
    <row r="63" spans="1:38" ht="24.75" customHeight="1">
      <c r="A63" s="19" t="s">
        <v>87</v>
      </c>
      <c r="B63" s="19"/>
      <c r="C63" s="19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1"/>
      <c r="O63" s="21"/>
    </row>
    <row r="64" spans="1:38" s="17" customFormat="1" ht="22.5" customHeight="1">
      <c r="B64" s="17" t="s">
        <v>110</v>
      </c>
      <c r="D64" s="18"/>
      <c r="E64" s="18"/>
      <c r="G64" s="17">
        <f ca="1">N60</f>
        <v>4</v>
      </c>
      <c r="H64" s="18" t="s">
        <v>97</v>
      </c>
      <c r="I64" s="18"/>
      <c r="J64" s="87">
        <f ca="1">Y60</f>
        <v>6</v>
      </c>
      <c r="K64" s="87"/>
      <c r="L64" s="17" t="s">
        <v>111</v>
      </c>
      <c r="Z64" s="87">
        <f ca="1">LCM(G64,J64)</f>
        <v>12</v>
      </c>
      <c r="AA64" s="87"/>
      <c r="AB64" s="17" t="s">
        <v>118</v>
      </c>
    </row>
    <row r="65" spans="1:38" s="17" customFormat="1" ht="22.5" customHeight="1">
      <c r="B65" s="17" t="s">
        <v>120</v>
      </c>
      <c r="U65" s="18"/>
      <c r="V65" s="18"/>
      <c r="W65" s="18"/>
      <c r="AB65" s="18"/>
      <c r="AC65" s="18"/>
    </row>
    <row r="66" spans="1:38" s="17" customFormat="1" ht="22.5" customHeight="1">
      <c r="B66" s="87">
        <v>60</v>
      </c>
      <c r="C66" s="87"/>
      <c r="D66" s="87" t="s">
        <v>109</v>
      </c>
      <c r="E66" s="87"/>
      <c r="F66" s="87">
        <f ca="1">Z64</f>
        <v>12</v>
      </c>
      <c r="G66" s="87"/>
      <c r="H66" s="87" t="s">
        <v>108</v>
      </c>
      <c r="I66" s="87"/>
      <c r="J66" s="87">
        <f ca="1">QUOTIENT(B66,F66)</f>
        <v>5</v>
      </c>
      <c r="K66" s="87"/>
      <c r="L66" s="17" t="s">
        <v>112</v>
      </c>
      <c r="N66" s="18"/>
      <c r="O66" s="18"/>
      <c r="P66" s="87">
        <f ca="1">MOD(B66,F66)</f>
        <v>0</v>
      </c>
      <c r="Q66" s="87"/>
      <c r="R66" s="18"/>
      <c r="S66" s="18"/>
      <c r="T66" s="18"/>
    </row>
    <row r="67" spans="1:38" s="17" customFormat="1" ht="34.5" customHeight="1">
      <c r="AC67" s="27"/>
      <c r="AD67" s="45"/>
      <c r="AE67" s="45"/>
      <c r="AF67" s="101">
        <f ca="1">J66</f>
        <v>5</v>
      </c>
      <c r="AG67" s="101"/>
      <c r="AH67" s="45" t="s">
        <v>47</v>
      </c>
      <c r="AI67" s="45"/>
      <c r="AJ67" s="45"/>
      <c r="AK67" s="45"/>
      <c r="AL67" s="46"/>
    </row>
    <row r="68" spans="1:38" s="42" customFormat="1" ht="7.5" customHeight="1">
      <c r="D68" s="44"/>
      <c r="E68" s="44"/>
      <c r="H68" s="44"/>
      <c r="I68" s="44"/>
      <c r="J68" s="44"/>
    </row>
    <row r="69" spans="1:38" s="42" customFormat="1" ht="22.5" customHeight="1">
      <c r="A69" s="71">
        <v>4</v>
      </c>
      <c r="B69" s="73"/>
      <c r="D69" s="44" t="s">
        <v>91</v>
      </c>
      <c r="E69" s="44"/>
      <c r="H69" s="44"/>
      <c r="I69" s="44"/>
      <c r="J69" s="44"/>
      <c r="N69" s="42">
        <f ca="1">N31</f>
        <v>6</v>
      </c>
      <c r="O69" s="42" t="s">
        <v>92</v>
      </c>
      <c r="Y69" s="102">
        <f ca="1">Y31</f>
        <v>8</v>
      </c>
      <c r="Z69" s="102"/>
      <c r="AA69" s="42" t="s">
        <v>93</v>
      </c>
    </row>
    <row r="70" spans="1:38" s="42" customFormat="1" ht="22.5" customHeight="1">
      <c r="C70" s="42" t="s">
        <v>94</v>
      </c>
      <c r="D70" s="44"/>
      <c r="E70" s="44"/>
      <c r="F70" s="42" t="s">
        <v>114</v>
      </c>
      <c r="H70" s="44"/>
      <c r="I70" s="44"/>
      <c r="J70" s="44"/>
      <c r="AE70" s="42" t="s">
        <v>115</v>
      </c>
    </row>
    <row r="71" spans="1:38" s="42" customFormat="1" ht="22.5" customHeight="1">
      <c r="C71" s="42" t="s">
        <v>116</v>
      </c>
      <c r="D71" s="44"/>
      <c r="E71" s="44"/>
      <c r="H71" s="44"/>
      <c r="I71" s="44"/>
      <c r="J71" s="44"/>
      <c r="T71" s="42" t="s">
        <v>117</v>
      </c>
    </row>
    <row r="72" spans="1:38" ht="22.5" customHeight="1">
      <c r="A72" s="19" t="s">
        <v>87</v>
      </c>
      <c r="B72" s="19"/>
      <c r="C72" s="19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1"/>
      <c r="O72" s="21"/>
    </row>
    <row r="73" spans="1:38" s="17" customFormat="1" ht="22.5" customHeight="1">
      <c r="B73" s="17" t="s">
        <v>110</v>
      </c>
      <c r="D73" s="18"/>
      <c r="E73" s="18"/>
      <c r="G73" s="17">
        <f ca="1">N69</f>
        <v>6</v>
      </c>
      <c r="H73" s="18" t="s">
        <v>97</v>
      </c>
      <c r="I73" s="18"/>
      <c r="J73" s="87">
        <f ca="1">Y69</f>
        <v>8</v>
      </c>
      <c r="K73" s="87"/>
      <c r="L73" s="17" t="s">
        <v>111</v>
      </c>
      <c r="Y73" s="87">
        <f ca="1">LCM(G73,J73)</f>
        <v>24</v>
      </c>
      <c r="Z73" s="87"/>
      <c r="AA73" s="87"/>
      <c r="AB73" s="17" t="s">
        <v>118</v>
      </c>
    </row>
    <row r="74" spans="1:38" s="17" customFormat="1" ht="22.5" customHeight="1">
      <c r="B74" s="17" t="s">
        <v>119</v>
      </c>
      <c r="AB74" s="18"/>
      <c r="AC74" s="18"/>
    </row>
    <row r="75" spans="1:38" s="17" customFormat="1" ht="22.5" customHeight="1">
      <c r="A75" s="87">
        <v>120</v>
      </c>
      <c r="B75" s="87"/>
      <c r="C75" s="87"/>
      <c r="D75" s="87" t="s">
        <v>109</v>
      </c>
      <c r="E75" s="87"/>
      <c r="F75" s="87">
        <f ca="1">Y73</f>
        <v>24</v>
      </c>
      <c r="G75" s="87"/>
      <c r="H75" s="87" t="s">
        <v>108</v>
      </c>
      <c r="I75" s="87"/>
      <c r="J75" s="87">
        <f ca="1">QUOTIENT(A75,F75)</f>
        <v>5</v>
      </c>
      <c r="K75" s="87"/>
      <c r="L75" s="17" t="s">
        <v>112</v>
      </c>
      <c r="N75" s="18"/>
      <c r="O75" s="18"/>
      <c r="P75" s="87">
        <f ca="1">MOD(A75,F75)</f>
        <v>0</v>
      </c>
      <c r="Q75" s="87"/>
      <c r="R75" s="18"/>
      <c r="S75" s="18"/>
      <c r="T75" s="18"/>
      <c r="U75" s="18"/>
      <c r="V75" s="18"/>
      <c r="W75" s="18"/>
    </row>
    <row r="76" spans="1:38" s="17" customFormat="1" ht="34.5" customHeight="1">
      <c r="AC76" s="27"/>
      <c r="AD76" s="45"/>
      <c r="AE76" s="45"/>
      <c r="AF76" s="101">
        <f ca="1">J75</f>
        <v>5</v>
      </c>
      <c r="AG76" s="101"/>
      <c r="AH76" s="45" t="s">
        <v>47</v>
      </c>
      <c r="AI76" s="45"/>
      <c r="AJ76" s="45"/>
      <c r="AK76" s="45"/>
      <c r="AL76" s="46"/>
    </row>
  </sheetData>
  <mergeCells count="56">
    <mergeCell ref="AI1:AJ1"/>
    <mergeCell ref="AI39:AJ39"/>
    <mergeCell ref="A22:B22"/>
    <mergeCell ref="A31:B31"/>
    <mergeCell ref="Y31:Z31"/>
    <mergeCell ref="Y22:Z22"/>
    <mergeCell ref="A4:B4"/>
    <mergeCell ref="F4:G4"/>
    <mergeCell ref="M4:N4"/>
    <mergeCell ref="A13:B13"/>
    <mergeCell ref="A42:B42"/>
    <mergeCell ref="F42:G42"/>
    <mergeCell ref="M42:N42"/>
    <mergeCell ref="F13:G13"/>
    <mergeCell ref="M13:N13"/>
    <mergeCell ref="AF49:AH49"/>
    <mergeCell ref="G55:H55"/>
    <mergeCell ref="I55:J55"/>
    <mergeCell ref="K55:L55"/>
    <mergeCell ref="H56:I56"/>
    <mergeCell ref="F51:G51"/>
    <mergeCell ref="M51:N51"/>
    <mergeCell ref="K46:L46"/>
    <mergeCell ref="A69:B69"/>
    <mergeCell ref="Y69:Z69"/>
    <mergeCell ref="P66:Q66"/>
    <mergeCell ref="Y60:Z60"/>
    <mergeCell ref="A51:B51"/>
    <mergeCell ref="G46:H46"/>
    <mergeCell ref="I46:J46"/>
    <mergeCell ref="Y58:Z58"/>
    <mergeCell ref="AF58:AH58"/>
    <mergeCell ref="Z64:AA64"/>
    <mergeCell ref="J64:K64"/>
    <mergeCell ref="B66:C66"/>
    <mergeCell ref="D66:E66"/>
    <mergeCell ref="F66:G66"/>
    <mergeCell ref="H66:I66"/>
    <mergeCell ref="J66:K66"/>
    <mergeCell ref="D58:E58"/>
    <mergeCell ref="F58:G58"/>
    <mergeCell ref="H58:I58"/>
    <mergeCell ref="P58:Q58"/>
    <mergeCell ref="R58:S58"/>
    <mergeCell ref="T58:U58"/>
    <mergeCell ref="A60:B60"/>
    <mergeCell ref="A75:C75"/>
    <mergeCell ref="J75:K75"/>
    <mergeCell ref="P75:Q75"/>
    <mergeCell ref="AF76:AG76"/>
    <mergeCell ref="AF67:AG67"/>
    <mergeCell ref="J73:K73"/>
    <mergeCell ref="Y73:AA73"/>
    <mergeCell ref="D75:E75"/>
    <mergeCell ref="F75:G75"/>
    <mergeCell ref="H75:I75"/>
  </mergeCells>
  <phoneticPr fontId="1"/>
  <pageMargins left="0.78740157480314965" right="0.39370078740157483" top="0.59055118110236227" bottom="0.59055118110236227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偶数と奇数</vt:lpstr>
      <vt:lpstr>倍数</vt:lpstr>
      <vt:lpstr>公倍数①</vt:lpstr>
      <vt:lpstr>公倍数②</vt:lpstr>
      <vt:lpstr>公倍数③</vt:lpstr>
      <vt:lpstr>偶数と奇数!Print_Area</vt:lpstr>
      <vt:lpstr>公倍数①!Print_Area</vt:lpstr>
      <vt:lpstr>公倍数②!Print_Area</vt:lpstr>
      <vt:lpstr>公倍数③!Print_Area</vt:lpstr>
      <vt:lpstr>倍数!Print_Area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田中一男</dc:creator>
  <cp:lastModifiedBy>kazu</cp:lastModifiedBy>
  <cp:lastPrinted>2019-02-25T13:26:15Z</cp:lastPrinted>
  <dcterms:created xsi:type="dcterms:W3CDTF">2007-05-15T14:24:34Z</dcterms:created>
  <dcterms:modified xsi:type="dcterms:W3CDTF">2019-02-25T13:27:28Z</dcterms:modified>
</cp:coreProperties>
</file>