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45" windowWidth="14955" windowHeight="7995"/>
  </bookViews>
  <sheets>
    <sheet name="小数のかけ算⑤" sheetId="66" r:id="rId1"/>
    <sheet name="小数のかけ算⑥" sheetId="67" r:id="rId2"/>
    <sheet name="小数のかけ算⑦" sheetId="68" r:id="rId3"/>
  </sheets>
  <definedNames>
    <definedName name="_xlnm.Print_Area" localSheetId="0">小数のかけ算⑤!$A$1:$AN$65</definedName>
    <definedName name="_xlnm.Print_Area" localSheetId="1">小数のかけ算⑥!$A$1:$AN$62</definedName>
    <definedName name="_xlnm.Print_Area" localSheetId="2">小数のかけ算⑦!$A$1:$AN$75</definedName>
  </definedNames>
  <calcPr calcId="125725"/>
</workbook>
</file>

<file path=xl/calcChain.xml><?xml version="1.0" encoding="utf-8"?>
<calcChain xmlns="http://schemas.openxmlformats.org/spreadsheetml/2006/main">
  <c r="D30" i="68"/>
  <c r="D66" s="1"/>
  <c r="I30"/>
  <c r="I66" s="1"/>
  <c r="F34"/>
  <c r="F72" s="1"/>
  <c r="K34"/>
  <c r="K72" s="1"/>
  <c r="Q34"/>
  <c r="Q72" s="1"/>
  <c r="F32"/>
  <c r="F69" s="1"/>
  <c r="K32"/>
  <c r="K69" s="1"/>
  <c r="N30"/>
  <c r="N66" s="1"/>
  <c r="D28"/>
  <c r="D63" s="1"/>
  <c r="I28"/>
  <c r="I63" s="1"/>
  <c r="N28"/>
  <c r="N63" s="1"/>
  <c r="AI19"/>
  <c r="AI54" s="1"/>
  <c r="AI20"/>
  <c r="AI55" s="1"/>
  <c r="AL20"/>
  <c r="AL55" s="1"/>
  <c r="T19"/>
  <c r="T54" s="1"/>
  <c r="W19"/>
  <c r="W54" s="1"/>
  <c r="F19"/>
  <c r="F54" s="1"/>
  <c r="I20"/>
  <c r="I55" s="1"/>
  <c r="I19"/>
  <c r="I54" s="1"/>
  <c r="D4"/>
  <c r="D39" s="1"/>
  <c r="AL54"/>
  <c r="W55"/>
  <c r="L58"/>
  <c r="P56"/>
  <c r="N50"/>
  <c r="I48"/>
  <c r="L23"/>
  <c r="P21"/>
  <c r="N15"/>
  <c r="I13"/>
  <c r="D36"/>
  <c r="AG36"/>
  <c r="AI36"/>
  <c r="Q37"/>
  <c r="U37"/>
  <c r="V22" i="67"/>
  <c r="V53" s="1"/>
  <c r="K57" s="1"/>
  <c r="Q23"/>
  <c r="Q54" s="1"/>
  <c r="P57" s="1"/>
  <c r="F57"/>
  <c r="F13"/>
  <c r="F44" s="1"/>
  <c r="F48" s="1"/>
  <c r="R13"/>
  <c r="O44" s="1"/>
  <c r="K48" s="1"/>
  <c r="AD13"/>
  <c r="AA44" s="1"/>
  <c r="P48" s="1"/>
  <c r="O5"/>
  <c r="L34" s="1"/>
  <c r="C5"/>
  <c r="C34" s="1"/>
  <c r="I36" s="1"/>
  <c r="F42" s="1"/>
  <c r="D30"/>
  <c r="AG30"/>
  <c r="AI30"/>
  <c r="Q31"/>
  <c r="U31"/>
  <c r="P43"/>
  <c r="K21" i="66"/>
  <c r="K55" s="1"/>
  <c r="AD21"/>
  <c r="AD55" s="1"/>
  <c r="C13"/>
  <c r="C45" s="1"/>
  <c r="Q13"/>
  <c r="Q45" s="1"/>
  <c r="Z5"/>
  <c r="Z33" s="1"/>
  <c r="D29"/>
  <c r="AG29"/>
  <c r="AI29"/>
  <c r="Q30"/>
  <c r="U30"/>
  <c r="P42"/>
  <c r="I15" i="68"/>
  <c r="Q32"/>
  <c r="Q69" s="1"/>
  <c r="AO22"/>
  <c r="AG22" s="1"/>
  <c r="Z21" l="1"/>
  <c r="T21" s="1"/>
  <c r="L21"/>
  <c r="G6"/>
  <c r="K42" i="67"/>
  <c r="P42" s="1"/>
  <c r="AF42" s="1"/>
  <c r="U40"/>
  <c r="AO21" i="68"/>
  <c r="D13"/>
  <c r="D11"/>
  <c r="AO23"/>
  <c r="Z56"/>
  <c r="W56" s="1"/>
  <c r="T56"/>
  <c r="R56"/>
  <c r="T59" s="1"/>
  <c r="S63"/>
  <c r="L56"/>
  <c r="D48"/>
  <c r="W48" s="1"/>
  <c r="D46"/>
  <c r="O46" s="1"/>
  <c r="I50"/>
  <c r="R50" s="1"/>
  <c r="G41"/>
  <c r="AO58"/>
  <c r="AO57"/>
  <c r="AO56"/>
  <c r="K64"/>
  <c r="G65" s="1"/>
  <c r="H70"/>
  <c r="AE22"/>
  <c r="K67"/>
  <c r="K52" i="66"/>
  <c r="X50"/>
  <c r="U61"/>
  <c r="K63"/>
  <c r="V72" i="68"/>
  <c r="H73"/>
  <c r="L74" s="1"/>
  <c r="S66"/>
  <c r="G68"/>
  <c r="T48" i="67"/>
  <c r="AG51" s="1"/>
  <c r="T57"/>
  <c r="AE60" s="1"/>
  <c r="L71" i="68"/>
  <c r="V69"/>
  <c r="K41" i="66"/>
  <c r="P41" s="1"/>
  <c r="AF41" s="1"/>
  <c r="U39"/>
  <c r="J46"/>
  <c r="F52"/>
  <c r="J57"/>
  <c r="F63"/>
  <c r="P63" s="1"/>
  <c r="AE63" s="1"/>
  <c r="D21" i="68"/>
  <c r="AI22"/>
  <c r="F21" l="1"/>
  <c r="I21"/>
  <c r="R21"/>
  <c r="W21"/>
  <c r="P52" i="66"/>
  <c r="AF52" s="1"/>
  <c r="AL23" i="68"/>
  <c r="AI23"/>
  <c r="AG23"/>
  <c r="AL21"/>
  <c r="AG21"/>
  <c r="AI21"/>
  <c r="AE23"/>
  <c r="AI57"/>
  <c r="AE57"/>
  <c r="AG57"/>
  <c r="D56"/>
  <c r="I56"/>
  <c r="F56"/>
  <c r="AG56"/>
  <c r="AL56"/>
  <c r="AI56"/>
  <c r="AI58"/>
  <c r="AL58"/>
  <c r="AE58"/>
  <c r="AG58"/>
  <c r="E59" l="1"/>
  <c r="AH59"/>
</calcChain>
</file>

<file path=xl/sharedStrings.xml><?xml version="1.0" encoding="utf-8"?>
<sst xmlns="http://schemas.openxmlformats.org/spreadsheetml/2006/main" count="314" uniqueCount="113">
  <si>
    <t>名前</t>
    <rPh sb="0" eb="2">
      <t>ナマエ</t>
    </rPh>
    <phoneticPr fontId="1"/>
  </si>
  <si>
    <t>答え</t>
    <rPh sb="0" eb="1">
      <t>コタ</t>
    </rPh>
    <phoneticPr fontId="1"/>
  </si>
  <si>
    <t>№</t>
    <phoneticPr fontId="1"/>
  </si>
  <si>
    <t>×</t>
    <phoneticPr fontId="1"/>
  </si>
  <si>
    <t>年</t>
    <rPh sb="0" eb="1">
      <t>ネン</t>
    </rPh>
    <phoneticPr fontId="1"/>
  </si>
  <si>
    <t>組</t>
    <rPh sb="0" eb="1">
      <t>クミ</t>
    </rPh>
    <phoneticPr fontId="1"/>
  </si>
  <si>
    <t>③</t>
    <phoneticPr fontId="1"/>
  </si>
  <si>
    <t>①</t>
    <phoneticPr fontId="1"/>
  </si>
  <si>
    <t>　</t>
    <phoneticPr fontId="1"/>
  </si>
  <si>
    <t>№</t>
    <phoneticPr fontId="1"/>
  </si>
  <si>
    <t>◆次の問題に答えましょう。筆算は消さないこと。</t>
    <rPh sb="1" eb="2">
      <t>ツギ</t>
    </rPh>
    <rPh sb="3" eb="5">
      <t>モンダイ</t>
    </rPh>
    <rPh sb="6" eb="7">
      <t>コタ</t>
    </rPh>
    <rPh sb="13" eb="15">
      <t>ヒッサン</t>
    </rPh>
    <rPh sb="16" eb="17">
      <t>ケ</t>
    </rPh>
    <phoneticPr fontId="1"/>
  </si>
  <si>
    <t>①３０点　②３０点　③４０点</t>
    <rPh sb="3" eb="4">
      <t>テン</t>
    </rPh>
    <rPh sb="8" eb="9">
      <t>テン</t>
    </rPh>
    <rPh sb="13" eb="14">
      <t>テン</t>
    </rPh>
    <phoneticPr fontId="1"/>
  </si>
  <si>
    <t>数直線</t>
    <rPh sb="0" eb="3">
      <t>スウチョクセン</t>
    </rPh>
    <phoneticPr fontId="1"/>
  </si>
  <si>
    <t>　</t>
    <phoneticPr fontId="1"/>
  </si>
  <si>
    <t>式</t>
    <rPh sb="0" eb="1">
      <t>シキ</t>
    </rPh>
    <phoneticPr fontId="1"/>
  </si>
  <si>
    <t>②</t>
    <phoneticPr fontId="1"/>
  </si>
  <si>
    <t>③</t>
    <phoneticPr fontId="1"/>
  </si>
  <si>
    <t>　</t>
    <phoneticPr fontId="1"/>
  </si>
  <si>
    <t>×</t>
    <phoneticPr fontId="1"/>
  </si>
  <si>
    <t>＝</t>
    <phoneticPr fontId="1"/>
  </si>
  <si>
    <t>１０円玉１まいの重さは，４.５ｇです。１０円玉</t>
    <rPh sb="2" eb="3">
      <t>エン</t>
    </rPh>
    <rPh sb="3" eb="4">
      <t>ダマ</t>
    </rPh>
    <rPh sb="8" eb="9">
      <t>オモ</t>
    </rPh>
    <rPh sb="21" eb="22">
      <t>エン</t>
    </rPh>
    <rPh sb="22" eb="23">
      <t>ダマ</t>
    </rPh>
    <phoneticPr fontId="1"/>
  </si>
  <si>
    <t>まいぶんの重さは，何ｇに</t>
    <rPh sb="5" eb="6">
      <t>オモ</t>
    </rPh>
    <rPh sb="9" eb="10">
      <t>ナン</t>
    </rPh>
    <phoneticPr fontId="1"/>
  </si>
  <si>
    <t>なりますか。</t>
    <phoneticPr fontId="1"/>
  </si>
  <si>
    <t>　</t>
    <phoneticPr fontId="1"/>
  </si>
  <si>
    <t>１個の重さが</t>
    <rPh sb="1" eb="2">
      <t>コ</t>
    </rPh>
    <rPh sb="3" eb="4">
      <t>オモ</t>
    </rPh>
    <phoneticPr fontId="1"/>
  </si>
  <si>
    <t>kgの鉄の玉があります。この鉄の玉</t>
    <rPh sb="3" eb="4">
      <t>テツ</t>
    </rPh>
    <rPh sb="5" eb="6">
      <t>タマ</t>
    </rPh>
    <rPh sb="14" eb="15">
      <t>テツ</t>
    </rPh>
    <rPh sb="16" eb="17">
      <t>タマ</t>
    </rPh>
    <phoneticPr fontId="1"/>
  </si>
  <si>
    <t>個の重さは何kg</t>
    <rPh sb="0" eb="1">
      <t>コ</t>
    </rPh>
    <rPh sb="2" eb="3">
      <t>オモ</t>
    </rPh>
    <rPh sb="5" eb="6">
      <t>ナン</t>
    </rPh>
    <phoneticPr fontId="1"/>
  </si>
  <si>
    <t>ですか。</t>
    <phoneticPr fontId="1"/>
  </si>
  <si>
    <t>筆算</t>
    <rPh sb="0" eb="2">
      <t>ヒッサン</t>
    </rPh>
    <phoneticPr fontId="1"/>
  </si>
  <si>
    <t>　</t>
    <phoneticPr fontId="1"/>
  </si>
  <si>
    <t>ｇ</t>
    <phoneticPr fontId="1"/>
  </si>
  <si>
    <t>　</t>
    <phoneticPr fontId="1"/>
  </si>
  <si>
    <t>□</t>
    <phoneticPr fontId="1"/>
  </si>
  <si>
    <t>(ｇ）</t>
    <phoneticPr fontId="1"/>
  </si>
  <si>
    <t>（まい）</t>
    <phoneticPr fontId="1"/>
  </si>
  <si>
    <t>　</t>
    <phoneticPr fontId="1"/>
  </si>
  <si>
    <t>□</t>
    <phoneticPr fontId="1"/>
  </si>
  <si>
    <t>(本）</t>
    <rPh sb="1" eb="2">
      <t>ホン</t>
    </rPh>
    <phoneticPr fontId="1"/>
  </si>
  <si>
    <t>(個）</t>
    <rPh sb="1" eb="2">
      <t>コ</t>
    </rPh>
    <phoneticPr fontId="1"/>
  </si>
  <si>
    <t>(kg）</t>
    <phoneticPr fontId="1"/>
  </si>
  <si>
    <t>＝</t>
    <phoneticPr fontId="1"/>
  </si>
  <si>
    <t>kg</t>
    <phoneticPr fontId="1"/>
  </si>
  <si>
    <t>□</t>
    <phoneticPr fontId="1"/>
  </si>
  <si>
    <t>(ｇ）</t>
    <phoneticPr fontId="1"/>
  </si>
  <si>
    <t>cmのリボンが</t>
    <phoneticPr fontId="1"/>
  </si>
  <si>
    <t>本あります。これをセロテープで重ならないようにつなげると，</t>
    <rPh sb="0" eb="1">
      <t>ホン</t>
    </rPh>
    <rPh sb="15" eb="16">
      <t>カサ</t>
    </rPh>
    <phoneticPr fontId="1"/>
  </si>
  <si>
    <t>何cmのリボンになりますか。</t>
    <rPh sb="0" eb="1">
      <t>ナン</t>
    </rPh>
    <phoneticPr fontId="1"/>
  </si>
  <si>
    <t>１個</t>
    <rPh sb="1" eb="2">
      <t>コ</t>
    </rPh>
    <phoneticPr fontId="1"/>
  </si>
  <si>
    <t>kgのケーキが</t>
    <phoneticPr fontId="1"/>
  </si>
  <si>
    <t>箱あります。</t>
    <rPh sb="0" eb="1">
      <t>ハコ</t>
    </rPh>
    <phoneticPr fontId="1"/>
  </si>
  <si>
    <t>ケーキは何kgあるのでしょう。（箱の重さは考えないこととします）</t>
    <rPh sb="4" eb="5">
      <t>ナン</t>
    </rPh>
    <rPh sb="16" eb="17">
      <t>ハコ</t>
    </rPh>
    <rPh sb="18" eb="19">
      <t>オモ</t>
    </rPh>
    <rPh sb="21" eb="22">
      <t>カンガ</t>
    </rPh>
    <phoneticPr fontId="1"/>
  </si>
  <si>
    <t>個ずつ入った箱が</t>
    <rPh sb="0" eb="1">
      <t>コ</t>
    </rPh>
    <rPh sb="3" eb="4">
      <t>ハイ</t>
    </rPh>
    <rPh sb="6" eb="7">
      <t>ハコ</t>
    </rPh>
    <phoneticPr fontId="1"/>
  </si>
  <si>
    <t>1本</t>
    <rPh sb="1" eb="2">
      <t>ホン</t>
    </rPh>
    <phoneticPr fontId="1"/>
  </si>
  <si>
    <t>本ずつセットにしてダンボール</t>
    <rPh sb="0" eb="1">
      <t>ホン</t>
    </rPh>
    <phoneticPr fontId="1"/>
  </si>
  <si>
    <t>につめました。</t>
    <phoneticPr fontId="1"/>
  </si>
  <si>
    <t>ダンボール</t>
    <phoneticPr fontId="1"/>
  </si>
  <si>
    <t>ｃｍ</t>
    <phoneticPr fontId="1"/>
  </si>
  <si>
    <t>×</t>
    <phoneticPr fontId="1"/>
  </si>
  <si>
    <t>小数のかけ算⑦</t>
    <rPh sb="0" eb="2">
      <t>ショウスウ</t>
    </rPh>
    <rPh sb="5" eb="6">
      <t>サン</t>
    </rPh>
    <phoneticPr fontId="1"/>
  </si>
  <si>
    <t>小数のかけ算⑥</t>
    <rPh sb="0" eb="2">
      <t>ショウスウ</t>
    </rPh>
    <rPh sb="5" eb="6">
      <t>サン</t>
    </rPh>
    <phoneticPr fontId="1"/>
  </si>
  <si>
    <t>小数のかけ算⑤</t>
    <rPh sb="0" eb="2">
      <t>ショウスウ</t>
    </rPh>
    <rPh sb="5" eb="6">
      <t>サン</t>
    </rPh>
    <phoneticPr fontId="1"/>
  </si>
  <si>
    <t>の計算のしかたを考えます。</t>
    <rPh sb="1" eb="3">
      <t>ケイサン</t>
    </rPh>
    <rPh sb="8" eb="9">
      <t>カンガ</t>
    </rPh>
    <phoneticPr fontId="1"/>
  </si>
  <si>
    <t>×</t>
  </si>
  <si>
    <t>にあてはまる数を</t>
    <rPh sb="6" eb="7">
      <t>スウ</t>
    </rPh>
    <phoneticPr fontId="1"/>
  </si>
  <si>
    <t>書きましょう。</t>
    <rPh sb="0" eb="1">
      <t>カ</t>
    </rPh>
    <phoneticPr fontId="1"/>
  </si>
  <si>
    <t>□</t>
    <phoneticPr fontId="1"/>
  </si>
  <si>
    <t>①</t>
    <phoneticPr fontId="1"/>
  </si>
  <si>
    <t>は，</t>
    <phoneticPr fontId="1"/>
  </si>
  <si>
    <t>が</t>
    <phoneticPr fontId="1"/>
  </si>
  <si>
    <t>こぶんです。</t>
    <phoneticPr fontId="1"/>
  </si>
  <si>
    <t>②</t>
  </si>
  <si>
    <t>②</t>
    <phoneticPr fontId="1"/>
  </si>
  <si>
    <t>×</t>
    <phoneticPr fontId="1"/>
  </si>
  <si>
    <t>が</t>
    <phoneticPr fontId="1"/>
  </si>
  <si>
    <t>こぶんになります。</t>
    <phoneticPr fontId="1"/>
  </si>
  <si>
    <t>の答えは，</t>
    <rPh sb="1" eb="2">
      <t>コタ</t>
    </rPh>
    <phoneticPr fontId="1"/>
  </si>
  <si>
    <t>だから，</t>
    <phoneticPr fontId="1"/>
  </si>
  <si>
    <t>＝</t>
    <phoneticPr fontId="1"/>
  </si>
  <si>
    <t>です。</t>
    <phoneticPr fontId="1"/>
  </si>
  <si>
    <t>次の計算で，まちがえているところに×をつけ，正しい答えを（</t>
    <rPh sb="0" eb="1">
      <t>ツギ</t>
    </rPh>
    <rPh sb="2" eb="4">
      <t>ケイサン</t>
    </rPh>
    <rPh sb="22" eb="23">
      <t>タダ</t>
    </rPh>
    <rPh sb="25" eb="26">
      <t>コタ</t>
    </rPh>
    <phoneticPr fontId="1"/>
  </si>
  <si>
    <t>）</t>
    <phoneticPr fontId="1"/>
  </si>
  <si>
    <t>に書きましょう。</t>
    <rPh sb="1" eb="2">
      <t>カ</t>
    </rPh>
    <phoneticPr fontId="1"/>
  </si>
  <si>
    <t>.</t>
  </si>
  <si>
    <t>　</t>
    <phoneticPr fontId="1"/>
  </si>
  <si>
    <t>（</t>
    <phoneticPr fontId="1"/>
  </si>
  <si>
    <t>）</t>
    <phoneticPr fontId="1"/>
  </si>
  <si>
    <t xml:space="preserve"> </t>
    <phoneticPr fontId="1"/>
  </si>
  <si>
    <t xml:space="preserve"> </t>
    <phoneticPr fontId="1"/>
  </si>
  <si>
    <t>次の計算をしましょう。</t>
    <rPh sb="0" eb="1">
      <t>ツギ</t>
    </rPh>
    <rPh sb="2" eb="4">
      <t>ケイサン</t>
    </rPh>
    <phoneticPr fontId="1"/>
  </si>
  <si>
    <t>②</t>
    <phoneticPr fontId="1"/>
  </si>
  <si>
    <t>③</t>
    <phoneticPr fontId="1"/>
  </si>
  <si>
    <t>④</t>
    <phoneticPr fontId="1"/>
  </si>
  <si>
    <t>＋</t>
    <phoneticPr fontId="1"/>
  </si>
  <si>
    <t>×</t>
    <phoneticPr fontId="1"/>
  </si>
  <si>
    <t>－</t>
    <phoneticPr fontId="1"/>
  </si>
  <si>
    <t>（</t>
    <phoneticPr fontId="1"/>
  </si>
  <si>
    <t>）</t>
    <phoneticPr fontId="1"/>
  </si>
  <si>
    <t>＝</t>
    <phoneticPr fontId="1"/>
  </si>
  <si>
    <r>
      <rPr>
        <sz val="14"/>
        <rFont val="ＭＳ ゴシック"/>
        <family val="3"/>
        <charset val="128"/>
      </rPr>
      <t>L</t>
    </r>
    <r>
      <rPr>
        <sz val="14"/>
        <rFont val="ＭＳ 明朝"/>
        <family val="1"/>
        <charset val="128"/>
      </rPr>
      <t>入りのジュースが</t>
    </r>
    <rPh sb="1" eb="2">
      <t>イ</t>
    </rPh>
    <phoneticPr fontId="1"/>
  </si>
  <si>
    <t>L</t>
    <phoneticPr fontId="1"/>
  </si>
  <si>
    <r>
      <t>本あります。ジュースは，全部で何</t>
    </r>
    <r>
      <rPr>
        <sz val="13"/>
        <rFont val="ＭＳ ゴシック"/>
        <family val="3"/>
        <charset val="128"/>
      </rPr>
      <t>L</t>
    </r>
    <r>
      <rPr>
        <sz val="13"/>
        <rFont val="ＭＳ 明朝"/>
        <family val="1"/>
        <charset val="128"/>
      </rPr>
      <t>ありますか。</t>
    </r>
    <rPh sb="0" eb="1">
      <t>ホン</t>
    </rPh>
    <rPh sb="12" eb="14">
      <t>ゼンブ</t>
    </rPh>
    <rPh sb="15" eb="16">
      <t>ナン</t>
    </rPh>
    <phoneticPr fontId="1"/>
  </si>
  <si>
    <t>kgのケーキが</t>
    <phoneticPr fontId="1"/>
  </si>
  <si>
    <t>本あります。これをセロテープで重ならないように</t>
    <rPh sb="0" eb="1">
      <t>ホン</t>
    </rPh>
    <rPh sb="15" eb="16">
      <t>カサ</t>
    </rPh>
    <phoneticPr fontId="1"/>
  </si>
  <si>
    <t>つなげると，何cmのリボンになりますか。</t>
    <rPh sb="6" eb="7">
      <t>ナン</t>
    </rPh>
    <phoneticPr fontId="1"/>
  </si>
  <si>
    <t>cmのリボンが</t>
    <phoneticPr fontId="1"/>
  </si>
  <si>
    <t>L入ったしょうゆのびんを</t>
    <rPh sb="1" eb="2">
      <t>ハイ</t>
    </rPh>
    <phoneticPr fontId="1"/>
  </si>
  <si>
    <r>
      <rPr>
        <sz val="14"/>
        <rFont val="ＭＳ ゴシック"/>
        <family val="3"/>
        <charset val="128"/>
      </rPr>
      <t>L</t>
    </r>
    <r>
      <rPr>
        <sz val="14"/>
        <rFont val="ＭＳ 明朝"/>
        <family val="1"/>
        <charset val="128"/>
      </rPr>
      <t>入ったしょうゆのびんを</t>
    </r>
    <rPh sb="1" eb="2">
      <t>ハイ</t>
    </rPh>
    <phoneticPr fontId="1"/>
  </si>
  <si>
    <r>
      <t>箱では，何</t>
    </r>
    <r>
      <rPr>
        <sz val="14"/>
        <rFont val="ＭＳ ゴシック"/>
        <family val="3"/>
        <charset val="128"/>
      </rPr>
      <t>L</t>
    </r>
    <r>
      <rPr>
        <sz val="14"/>
        <rFont val="ＭＳ 明朝"/>
        <family val="1"/>
        <charset val="128"/>
      </rPr>
      <t>のしょうゆがつめられますか。</t>
    </r>
    <rPh sb="0" eb="1">
      <t>ハコ</t>
    </rPh>
    <rPh sb="4" eb="5">
      <t>ナン</t>
    </rPh>
    <phoneticPr fontId="1"/>
  </si>
  <si>
    <t>箱では，何Lのしょうゆがつめられますか。</t>
    <rPh sb="0" eb="1">
      <t>ハコ</t>
    </rPh>
    <rPh sb="4" eb="5">
      <t>ナン</t>
    </rPh>
    <phoneticPr fontId="1"/>
  </si>
  <si>
    <t>kg</t>
    <phoneticPr fontId="1"/>
  </si>
  <si>
    <t>（本 ）</t>
    <rPh sb="1" eb="2">
      <t>ホン</t>
    </rPh>
    <phoneticPr fontId="1"/>
  </si>
  <si>
    <t>次の計算をしましょう。計算トーナメントを書くこと。</t>
    <rPh sb="0" eb="1">
      <t>ツギ</t>
    </rPh>
    <rPh sb="2" eb="4">
      <t>ケイサン</t>
    </rPh>
    <rPh sb="11" eb="13">
      <t>ケイサン</t>
    </rPh>
    <rPh sb="20" eb="21">
      <t>カ</t>
    </rPh>
    <phoneticPr fontId="1"/>
  </si>
  <si>
    <t>(L）</t>
    <phoneticPr fontId="1"/>
  </si>
</sst>
</file>

<file path=xl/styles.xml><?xml version="1.0" encoding="utf-8"?>
<styleSheet xmlns="http://schemas.openxmlformats.org/spreadsheetml/2006/main">
  <numFmts count="3">
    <numFmt numFmtId="176" formatCode="0.0_ "/>
    <numFmt numFmtId="177" formatCode="0_);[Red]\(0\)"/>
    <numFmt numFmtId="178" formatCode="0.0_);[Red]\(0.0\)"/>
  </numFmts>
  <fonts count="25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20"/>
      <name val="ＭＳ 明朝"/>
      <family val="1"/>
      <charset val="128"/>
    </font>
    <font>
      <sz val="18"/>
      <name val="ＭＳ 明朝"/>
      <family val="1"/>
      <charset val="128"/>
    </font>
    <font>
      <sz val="20"/>
      <color indexed="10"/>
      <name val="ＭＳ 明朝"/>
      <family val="1"/>
      <charset val="128"/>
    </font>
    <font>
      <sz val="14"/>
      <name val="ＭＳ 明朝"/>
      <family val="1"/>
      <charset val="128"/>
    </font>
    <font>
      <sz val="14"/>
      <color indexed="10"/>
      <name val="ＭＳ 明朝"/>
      <family val="1"/>
      <charset val="128"/>
    </font>
    <font>
      <sz val="14"/>
      <color indexed="9"/>
      <name val="ＭＳ 明朝"/>
      <family val="1"/>
      <charset val="128"/>
    </font>
    <font>
      <sz val="16"/>
      <name val="ＭＳ 明朝"/>
      <family val="1"/>
      <charset val="128"/>
    </font>
    <font>
      <sz val="16"/>
      <color indexed="10"/>
      <name val="ＭＳ 明朝"/>
      <family val="1"/>
      <charset val="128"/>
    </font>
    <font>
      <sz val="16"/>
      <color indexed="9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4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14"/>
      <name val="ＭＳ 明朝"/>
      <family val="1"/>
      <charset val="128"/>
    </font>
    <font>
      <sz val="14"/>
      <color indexed="10"/>
      <name val="ＭＳ ゴシック"/>
      <family val="3"/>
      <charset val="128"/>
    </font>
    <font>
      <sz val="13"/>
      <name val="ＭＳ 明朝"/>
      <family val="1"/>
      <charset val="128"/>
    </font>
    <font>
      <sz val="13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4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10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77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3" fillId="0" borderId="1" xfId="0" applyFont="1" applyBorder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>
      <alignment vertical="center"/>
    </xf>
    <xf numFmtId="0" fontId="0" fillId="0" borderId="0" xfId="0" applyBorder="1">
      <alignment vertical="center"/>
    </xf>
    <xf numFmtId="0" fontId="5" fillId="0" borderId="0" xfId="1">
      <alignment vertical="center"/>
    </xf>
    <xf numFmtId="0" fontId="2" fillId="0" borderId="0" xfId="1" applyFont="1">
      <alignment vertical="center"/>
    </xf>
    <xf numFmtId="0" fontId="7" fillId="0" borderId="0" xfId="1" applyFont="1">
      <alignment vertical="center"/>
    </xf>
    <xf numFmtId="0" fontId="5" fillId="0" borderId="0" xfId="1" applyFo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1" applyFont="1">
      <alignment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>
      <alignment vertical="center"/>
    </xf>
    <xf numFmtId="0" fontId="10" fillId="0" borderId="0" xfId="1" applyFont="1" applyAlignment="1">
      <alignment horizontal="center" vertical="center"/>
    </xf>
    <xf numFmtId="0" fontId="10" fillId="0" borderId="0" xfId="1" applyFont="1" applyFill="1">
      <alignment vertical="center"/>
    </xf>
    <xf numFmtId="0" fontId="9" fillId="0" borderId="0" xfId="1" applyFont="1" applyBorder="1" applyAlignment="1">
      <alignment vertical="center"/>
    </xf>
    <xf numFmtId="0" fontId="8" fillId="0" borderId="0" xfId="1" applyFont="1" applyBorder="1">
      <alignment vertical="center"/>
    </xf>
    <xf numFmtId="0" fontId="5" fillId="0" borderId="0" xfId="0" applyFont="1" applyBorder="1" applyAlignment="1">
      <alignment vertical="center"/>
    </xf>
    <xf numFmtId="0" fontId="11" fillId="0" borderId="0" xfId="0" applyFont="1">
      <alignment vertical="center"/>
    </xf>
    <xf numFmtId="0" fontId="9" fillId="0" borderId="0" xfId="1" applyFont="1" applyBorder="1">
      <alignment vertical="center"/>
    </xf>
    <xf numFmtId="0" fontId="7" fillId="0" borderId="0" xfId="1" applyFont="1" applyBorder="1">
      <alignment vertical="center"/>
    </xf>
    <xf numFmtId="0" fontId="5" fillId="0" borderId="0" xfId="1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13" fillId="0" borderId="0" xfId="0" applyFont="1">
      <alignment vertical="center"/>
    </xf>
    <xf numFmtId="0" fontId="15" fillId="0" borderId="0" xfId="0" applyFont="1" applyBorder="1">
      <alignment vertical="center"/>
    </xf>
    <xf numFmtId="0" fontId="15" fillId="0" borderId="0" xfId="0" applyFont="1">
      <alignment vertical="center"/>
    </xf>
    <xf numFmtId="0" fontId="16" fillId="0" borderId="0" xfId="0" applyFont="1" applyBorder="1" applyAlignment="1">
      <alignment vertical="center"/>
    </xf>
    <xf numFmtId="177" fontId="16" fillId="0" borderId="0" xfId="0" applyNumberFormat="1" applyFont="1" applyBorder="1" applyAlignment="1">
      <alignment vertical="center"/>
    </xf>
    <xf numFmtId="0" fontId="16" fillId="0" borderId="0" xfId="0" applyFont="1" applyBorder="1">
      <alignment vertical="center"/>
    </xf>
    <xf numFmtId="0" fontId="7" fillId="0" borderId="0" xfId="0" applyNumberFormat="1" applyFont="1" applyBorder="1" applyAlignment="1">
      <alignment vertical="center" shrinkToFit="1"/>
    </xf>
    <xf numFmtId="177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7" fillId="0" borderId="0" xfId="0" applyFont="1" applyBorder="1" applyAlignment="1">
      <alignment vertical="center"/>
    </xf>
    <xf numFmtId="0" fontId="3" fillId="0" borderId="4" xfId="0" applyFont="1" applyBorder="1">
      <alignment vertical="center"/>
    </xf>
    <xf numFmtId="0" fontId="0" fillId="0" borderId="4" xfId="0" applyBorder="1">
      <alignment vertical="center"/>
    </xf>
    <xf numFmtId="0" fontId="6" fillId="0" borderId="0" xfId="0" applyFont="1" applyBorder="1" applyAlignment="1"/>
    <xf numFmtId="0" fontId="18" fillId="0" borderId="0" xfId="0" applyFont="1" applyBorder="1" applyAlignment="1"/>
    <xf numFmtId="0" fontId="5" fillId="0" borderId="5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0" fillId="0" borderId="3" xfId="0" applyBorder="1">
      <alignment vertical="center"/>
    </xf>
    <xf numFmtId="177" fontId="5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5" fillId="0" borderId="3" xfId="0" applyFont="1" applyBorder="1" applyAlignment="1">
      <alignment vertical="top"/>
    </xf>
    <xf numFmtId="0" fontId="5" fillId="0" borderId="8" xfId="0" applyFont="1" applyBorder="1" applyAlignment="1">
      <alignment vertical="center"/>
    </xf>
    <xf numFmtId="177" fontId="5" fillId="0" borderId="8" xfId="0" applyNumberFormat="1" applyFont="1" applyBorder="1" applyAlignment="1">
      <alignment vertical="center"/>
    </xf>
    <xf numFmtId="0" fontId="0" fillId="0" borderId="8" xfId="0" applyBorder="1">
      <alignment vertical="center"/>
    </xf>
    <xf numFmtId="0" fontId="5" fillId="0" borderId="9" xfId="0" applyFont="1" applyBorder="1" applyAlignment="1">
      <alignment vertical="center"/>
    </xf>
    <xf numFmtId="0" fontId="5" fillId="0" borderId="8" xfId="0" applyFont="1" applyBorder="1">
      <alignment vertical="center"/>
    </xf>
    <xf numFmtId="0" fontId="0" fillId="0" borderId="9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>
      <alignment vertical="center"/>
    </xf>
    <xf numFmtId="0" fontId="5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177" fontId="6" fillId="0" borderId="0" xfId="0" applyNumberFormat="1" applyFont="1" applyBorder="1" applyAlignment="1"/>
    <xf numFmtId="0" fontId="5" fillId="0" borderId="7" xfId="0" applyFont="1" applyBorder="1" applyAlignment="1">
      <alignment vertical="center"/>
    </xf>
    <xf numFmtId="0" fontId="0" fillId="0" borderId="7" xfId="0" applyBorder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NumberFormat="1" applyFont="1" applyBorder="1" applyAlignment="1">
      <alignment horizontal="left" vertical="center" shrinkToFit="1"/>
    </xf>
    <xf numFmtId="0" fontId="16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5" xfId="0" applyBorder="1">
      <alignment vertical="center"/>
    </xf>
    <xf numFmtId="0" fontId="14" fillId="0" borderId="0" xfId="0" applyNumberFormat="1" applyFont="1" applyBorder="1" applyAlignment="1">
      <alignment vertical="center" shrinkToFit="1"/>
    </xf>
    <xf numFmtId="0" fontId="16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>
      <alignment vertical="center"/>
    </xf>
    <xf numFmtId="0" fontId="12" fillId="0" borderId="13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15" xfId="0" applyFont="1" applyBorder="1">
      <alignment vertical="center"/>
    </xf>
    <xf numFmtId="0" fontId="12" fillId="0" borderId="4" xfId="0" applyFont="1" applyBorder="1">
      <alignment vertical="center"/>
    </xf>
    <xf numFmtId="177" fontId="12" fillId="0" borderId="4" xfId="0" applyNumberFormat="1" applyFont="1" applyBorder="1" applyAlignment="1">
      <alignment vertical="center"/>
    </xf>
    <xf numFmtId="177" fontId="12" fillId="0" borderId="15" xfId="0" applyNumberFormat="1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12" fillId="0" borderId="15" xfId="0" applyFont="1" applyBorder="1" applyAlignment="1">
      <alignment vertical="top"/>
    </xf>
    <xf numFmtId="0" fontId="12" fillId="0" borderId="4" xfId="0" applyFont="1" applyBorder="1" applyAlignment="1">
      <alignment vertical="top"/>
    </xf>
    <xf numFmtId="177" fontId="12" fillId="0" borderId="0" xfId="0" applyNumberFormat="1" applyFont="1" applyBorder="1" applyAlignment="1">
      <alignment vertical="center"/>
    </xf>
    <xf numFmtId="0" fontId="12" fillId="0" borderId="13" xfId="0" applyFont="1" applyBorder="1">
      <alignment vertical="center"/>
    </xf>
    <xf numFmtId="0" fontId="15" fillId="0" borderId="16" xfId="0" applyFont="1" applyBorder="1">
      <alignment vertical="center"/>
    </xf>
    <xf numFmtId="0" fontId="15" fillId="0" borderId="17" xfId="0" applyFont="1" applyBorder="1">
      <alignment vertical="center"/>
    </xf>
    <xf numFmtId="0" fontId="0" fillId="0" borderId="18" xfId="0" applyBorder="1">
      <alignment vertical="center"/>
    </xf>
    <xf numFmtId="0" fontId="5" fillId="0" borderId="0" xfId="0" applyNumberFormat="1" applyFont="1" applyBorder="1" applyAlignment="1">
      <alignment vertical="center" shrinkToFit="1"/>
    </xf>
    <xf numFmtId="0" fontId="5" fillId="0" borderId="0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0" fillId="0" borderId="17" xfId="0" applyBorder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>
      <alignment vertical="center"/>
    </xf>
    <xf numFmtId="177" fontId="19" fillId="0" borderId="0" xfId="0" applyNumberFormat="1" applyFont="1" applyBorder="1" applyAlignment="1">
      <alignment vertical="center"/>
    </xf>
    <xf numFmtId="0" fontId="19" fillId="0" borderId="1" xfId="0" applyFont="1" applyBorder="1">
      <alignment vertical="center"/>
    </xf>
    <xf numFmtId="0" fontId="19" fillId="0" borderId="1" xfId="0" applyFont="1" applyBorder="1" applyAlignment="1">
      <alignment vertical="center"/>
    </xf>
    <xf numFmtId="0" fontId="19" fillId="0" borderId="4" xfId="0" applyFont="1" applyBorder="1">
      <alignment vertical="center"/>
    </xf>
    <xf numFmtId="0" fontId="5" fillId="0" borderId="1" xfId="0" applyFont="1" applyBorder="1" applyAlignment="1">
      <alignment vertical="center"/>
    </xf>
    <xf numFmtId="0" fontId="9" fillId="0" borderId="0" xfId="1" quotePrefix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0" xfId="0" applyFont="1" applyBorder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>
      <alignment vertical="center"/>
    </xf>
    <xf numFmtId="177" fontId="0" fillId="0" borderId="0" xfId="0" applyNumberFormat="1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9" fillId="0" borderId="22" xfId="1" applyFont="1" applyBorder="1" applyAlignment="1">
      <alignment vertical="center"/>
    </xf>
    <xf numFmtId="0" fontId="9" fillId="0" borderId="20" xfId="1" applyFont="1" applyBorder="1" applyAlignment="1">
      <alignment vertical="center"/>
    </xf>
    <xf numFmtId="0" fontId="9" fillId="0" borderId="1" xfId="1" quotePrefix="1" applyFont="1" applyBorder="1" applyAlignment="1">
      <alignment horizontal="center" vertical="center"/>
    </xf>
    <xf numFmtId="0" fontId="9" fillId="0" borderId="1" xfId="1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23" fillId="0" borderId="0" xfId="0" applyFont="1" applyBorder="1" applyAlignment="1"/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left" vertical="center" shrinkToFit="1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76" fontId="6" fillId="0" borderId="0" xfId="0" applyNumberFormat="1" applyFont="1" applyBorder="1" applyAlignment="1">
      <alignment horizontal="right" shrinkToFit="1"/>
    </xf>
    <xf numFmtId="0" fontId="18" fillId="0" borderId="0" xfId="0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/>
    </xf>
    <xf numFmtId="178" fontId="6" fillId="0" borderId="11" xfId="0" applyNumberFormat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0" fontId="24" fillId="0" borderId="11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177" fontId="19" fillId="0" borderId="0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shrinkToFit="1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4" fillId="0" borderId="10" xfId="0" applyNumberFormat="1" applyFont="1" applyBorder="1" applyAlignment="1">
      <alignment horizontal="center" vertical="center" shrinkToFit="1"/>
    </xf>
    <xf numFmtId="0" fontId="14" fillId="0" borderId="12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176" fontId="24" fillId="0" borderId="1" xfId="1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0" fillId="0" borderId="2" xfId="0" applyBorder="1">
      <alignment vertical="center"/>
    </xf>
  </cellXfs>
  <cellStyles count="2">
    <cellStyle name="標準" xfId="0" builtinId="0"/>
    <cellStyle name="標準_ワークシート書式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28</xdr:row>
      <xdr:rowOff>0</xdr:rowOff>
    </xdr:from>
    <xdr:to>
      <xdr:col>40</xdr:col>
      <xdr:colOff>0</xdr:colOff>
      <xdr:row>28</xdr:row>
      <xdr:rowOff>0</xdr:rowOff>
    </xdr:to>
    <xdr:sp macro="" textlink="">
      <xdr:nvSpPr>
        <xdr:cNvPr id="2115" name="Line 1"/>
        <xdr:cNvSpPr>
          <a:spLocks noChangeShapeType="1"/>
        </xdr:cNvSpPr>
      </xdr:nvSpPr>
      <xdr:spPr bwMode="auto">
        <a:xfrm flipH="1">
          <a:off x="6896100" y="10210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61</xdr:row>
      <xdr:rowOff>323850</xdr:rowOff>
    </xdr:from>
    <xdr:to>
      <xdr:col>40</xdr:col>
      <xdr:colOff>0</xdr:colOff>
      <xdr:row>61</xdr:row>
      <xdr:rowOff>323850</xdr:rowOff>
    </xdr:to>
    <xdr:sp macro="" textlink="">
      <xdr:nvSpPr>
        <xdr:cNvPr id="2116" name="Line 2"/>
        <xdr:cNvSpPr>
          <a:spLocks noChangeShapeType="1"/>
        </xdr:cNvSpPr>
      </xdr:nvSpPr>
      <xdr:spPr bwMode="auto">
        <a:xfrm flipH="1">
          <a:off x="6896100" y="1840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61</xdr:row>
      <xdr:rowOff>333375</xdr:rowOff>
    </xdr:from>
    <xdr:to>
      <xdr:col>40</xdr:col>
      <xdr:colOff>0</xdr:colOff>
      <xdr:row>62</xdr:row>
      <xdr:rowOff>0</xdr:rowOff>
    </xdr:to>
    <xdr:sp macro="" textlink="">
      <xdr:nvSpPr>
        <xdr:cNvPr id="2117" name="Line 3"/>
        <xdr:cNvSpPr>
          <a:spLocks noChangeShapeType="1"/>
        </xdr:cNvSpPr>
      </xdr:nvSpPr>
      <xdr:spPr bwMode="auto">
        <a:xfrm>
          <a:off x="6896100" y="1840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61</xdr:row>
      <xdr:rowOff>228600</xdr:rowOff>
    </xdr:from>
    <xdr:to>
      <xdr:col>40</xdr:col>
      <xdr:colOff>0</xdr:colOff>
      <xdr:row>61</xdr:row>
      <xdr:rowOff>314325</xdr:rowOff>
    </xdr:to>
    <xdr:sp macro="" textlink="">
      <xdr:nvSpPr>
        <xdr:cNvPr id="2118" name="Line 4"/>
        <xdr:cNvSpPr>
          <a:spLocks noChangeShapeType="1"/>
        </xdr:cNvSpPr>
      </xdr:nvSpPr>
      <xdr:spPr bwMode="auto">
        <a:xfrm flipV="1">
          <a:off x="6896100" y="1840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61</xdr:row>
      <xdr:rowOff>228600</xdr:rowOff>
    </xdr:from>
    <xdr:to>
      <xdr:col>40</xdr:col>
      <xdr:colOff>0</xdr:colOff>
      <xdr:row>61</xdr:row>
      <xdr:rowOff>314325</xdr:rowOff>
    </xdr:to>
    <xdr:sp macro="" textlink="">
      <xdr:nvSpPr>
        <xdr:cNvPr id="2119" name="Line 5"/>
        <xdr:cNvSpPr>
          <a:spLocks noChangeShapeType="1"/>
        </xdr:cNvSpPr>
      </xdr:nvSpPr>
      <xdr:spPr bwMode="auto">
        <a:xfrm>
          <a:off x="6896100" y="1840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62</xdr:row>
      <xdr:rowOff>0</xdr:rowOff>
    </xdr:from>
    <xdr:to>
      <xdr:col>40</xdr:col>
      <xdr:colOff>0</xdr:colOff>
      <xdr:row>62</xdr:row>
      <xdr:rowOff>0</xdr:rowOff>
    </xdr:to>
    <xdr:sp macro="" textlink="">
      <xdr:nvSpPr>
        <xdr:cNvPr id="2120" name="Line 6"/>
        <xdr:cNvSpPr>
          <a:spLocks noChangeShapeType="1"/>
        </xdr:cNvSpPr>
      </xdr:nvSpPr>
      <xdr:spPr bwMode="auto">
        <a:xfrm flipH="1">
          <a:off x="6896100" y="18402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29</xdr:row>
      <xdr:rowOff>0</xdr:rowOff>
    </xdr:from>
    <xdr:to>
      <xdr:col>40</xdr:col>
      <xdr:colOff>0</xdr:colOff>
      <xdr:row>29</xdr:row>
      <xdr:rowOff>0</xdr:rowOff>
    </xdr:to>
    <xdr:sp macro="" textlink="">
      <xdr:nvSpPr>
        <xdr:cNvPr id="6211" name="Line 1"/>
        <xdr:cNvSpPr>
          <a:spLocks noChangeShapeType="1"/>
        </xdr:cNvSpPr>
      </xdr:nvSpPr>
      <xdr:spPr bwMode="auto">
        <a:xfrm flipH="1">
          <a:off x="7134225" y="104108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62</xdr:row>
      <xdr:rowOff>0</xdr:rowOff>
    </xdr:from>
    <xdr:to>
      <xdr:col>40</xdr:col>
      <xdr:colOff>0</xdr:colOff>
      <xdr:row>62</xdr:row>
      <xdr:rowOff>0</xdr:rowOff>
    </xdr:to>
    <xdr:sp macro="" textlink="">
      <xdr:nvSpPr>
        <xdr:cNvPr id="6212" name="Line 2"/>
        <xdr:cNvSpPr>
          <a:spLocks noChangeShapeType="1"/>
        </xdr:cNvSpPr>
      </xdr:nvSpPr>
      <xdr:spPr bwMode="auto">
        <a:xfrm flipH="1">
          <a:off x="7134225" y="2082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62</xdr:row>
      <xdr:rowOff>0</xdr:rowOff>
    </xdr:from>
    <xdr:to>
      <xdr:col>40</xdr:col>
      <xdr:colOff>0</xdr:colOff>
      <xdr:row>62</xdr:row>
      <xdr:rowOff>0</xdr:rowOff>
    </xdr:to>
    <xdr:sp macro="" textlink="">
      <xdr:nvSpPr>
        <xdr:cNvPr id="6213" name="Line 3"/>
        <xdr:cNvSpPr>
          <a:spLocks noChangeShapeType="1"/>
        </xdr:cNvSpPr>
      </xdr:nvSpPr>
      <xdr:spPr bwMode="auto">
        <a:xfrm>
          <a:off x="7134225" y="2082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62</xdr:row>
      <xdr:rowOff>0</xdr:rowOff>
    </xdr:from>
    <xdr:to>
      <xdr:col>40</xdr:col>
      <xdr:colOff>0</xdr:colOff>
      <xdr:row>62</xdr:row>
      <xdr:rowOff>0</xdr:rowOff>
    </xdr:to>
    <xdr:sp macro="" textlink="">
      <xdr:nvSpPr>
        <xdr:cNvPr id="6214" name="Line 4"/>
        <xdr:cNvSpPr>
          <a:spLocks noChangeShapeType="1"/>
        </xdr:cNvSpPr>
      </xdr:nvSpPr>
      <xdr:spPr bwMode="auto">
        <a:xfrm flipV="1">
          <a:off x="7134225" y="2082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62</xdr:row>
      <xdr:rowOff>0</xdr:rowOff>
    </xdr:from>
    <xdr:to>
      <xdr:col>40</xdr:col>
      <xdr:colOff>0</xdr:colOff>
      <xdr:row>62</xdr:row>
      <xdr:rowOff>0</xdr:rowOff>
    </xdr:to>
    <xdr:sp macro="" textlink="">
      <xdr:nvSpPr>
        <xdr:cNvPr id="6215" name="Line 5"/>
        <xdr:cNvSpPr>
          <a:spLocks noChangeShapeType="1"/>
        </xdr:cNvSpPr>
      </xdr:nvSpPr>
      <xdr:spPr bwMode="auto">
        <a:xfrm>
          <a:off x="7134225" y="2082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62</xdr:row>
      <xdr:rowOff>0</xdr:rowOff>
    </xdr:from>
    <xdr:to>
      <xdr:col>40</xdr:col>
      <xdr:colOff>0</xdr:colOff>
      <xdr:row>62</xdr:row>
      <xdr:rowOff>0</xdr:rowOff>
    </xdr:to>
    <xdr:sp macro="" textlink="">
      <xdr:nvSpPr>
        <xdr:cNvPr id="6216" name="Line 6"/>
        <xdr:cNvSpPr>
          <a:spLocks noChangeShapeType="1"/>
        </xdr:cNvSpPr>
      </xdr:nvSpPr>
      <xdr:spPr bwMode="auto">
        <a:xfrm flipH="1">
          <a:off x="7134225" y="2082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0</xdr:colOff>
      <xdr:row>35</xdr:row>
      <xdr:rowOff>0</xdr:rowOff>
    </xdr:from>
    <xdr:to>
      <xdr:col>40</xdr:col>
      <xdr:colOff>0</xdr:colOff>
      <xdr:row>34</xdr:row>
      <xdr:rowOff>0</xdr:rowOff>
    </xdr:to>
    <xdr:sp macro="" textlink="">
      <xdr:nvSpPr>
        <xdr:cNvPr id="7346" name="Line 1"/>
        <xdr:cNvSpPr>
          <a:spLocks noChangeShapeType="1"/>
        </xdr:cNvSpPr>
      </xdr:nvSpPr>
      <xdr:spPr bwMode="auto">
        <a:xfrm flipH="1">
          <a:off x="6477000" y="10363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73</xdr:row>
      <xdr:rowOff>0</xdr:rowOff>
    </xdr:from>
    <xdr:to>
      <xdr:col>40</xdr:col>
      <xdr:colOff>0</xdr:colOff>
      <xdr:row>72</xdr:row>
      <xdr:rowOff>0</xdr:rowOff>
    </xdr:to>
    <xdr:sp macro="" textlink="">
      <xdr:nvSpPr>
        <xdr:cNvPr id="7347" name="Line 2"/>
        <xdr:cNvSpPr>
          <a:spLocks noChangeShapeType="1"/>
        </xdr:cNvSpPr>
      </xdr:nvSpPr>
      <xdr:spPr bwMode="auto">
        <a:xfrm flipH="1">
          <a:off x="6477000" y="20297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73</xdr:row>
      <xdr:rowOff>0</xdr:rowOff>
    </xdr:from>
    <xdr:to>
      <xdr:col>40</xdr:col>
      <xdr:colOff>0</xdr:colOff>
      <xdr:row>72</xdr:row>
      <xdr:rowOff>0</xdr:rowOff>
    </xdr:to>
    <xdr:sp macro="" textlink="">
      <xdr:nvSpPr>
        <xdr:cNvPr id="7348" name="Line 3"/>
        <xdr:cNvSpPr>
          <a:spLocks noChangeShapeType="1"/>
        </xdr:cNvSpPr>
      </xdr:nvSpPr>
      <xdr:spPr bwMode="auto">
        <a:xfrm>
          <a:off x="6477000" y="20297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73</xdr:row>
      <xdr:rowOff>0</xdr:rowOff>
    </xdr:from>
    <xdr:to>
      <xdr:col>40</xdr:col>
      <xdr:colOff>0</xdr:colOff>
      <xdr:row>72</xdr:row>
      <xdr:rowOff>0</xdr:rowOff>
    </xdr:to>
    <xdr:sp macro="" textlink="">
      <xdr:nvSpPr>
        <xdr:cNvPr id="7349" name="Line 4"/>
        <xdr:cNvSpPr>
          <a:spLocks noChangeShapeType="1"/>
        </xdr:cNvSpPr>
      </xdr:nvSpPr>
      <xdr:spPr bwMode="auto">
        <a:xfrm flipV="1">
          <a:off x="6477000" y="20297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73</xdr:row>
      <xdr:rowOff>0</xdr:rowOff>
    </xdr:from>
    <xdr:to>
      <xdr:col>40</xdr:col>
      <xdr:colOff>0</xdr:colOff>
      <xdr:row>72</xdr:row>
      <xdr:rowOff>0</xdr:rowOff>
    </xdr:to>
    <xdr:sp macro="" textlink="">
      <xdr:nvSpPr>
        <xdr:cNvPr id="7350" name="Line 5"/>
        <xdr:cNvSpPr>
          <a:spLocks noChangeShapeType="1"/>
        </xdr:cNvSpPr>
      </xdr:nvSpPr>
      <xdr:spPr bwMode="auto">
        <a:xfrm>
          <a:off x="6477000" y="20297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40</xdr:col>
      <xdr:colOff>0</xdr:colOff>
      <xdr:row>73</xdr:row>
      <xdr:rowOff>0</xdr:rowOff>
    </xdr:from>
    <xdr:to>
      <xdr:col>40</xdr:col>
      <xdr:colOff>0</xdr:colOff>
      <xdr:row>72</xdr:row>
      <xdr:rowOff>0</xdr:rowOff>
    </xdr:to>
    <xdr:sp macro="" textlink="">
      <xdr:nvSpPr>
        <xdr:cNvPr id="7351" name="Line 6"/>
        <xdr:cNvSpPr>
          <a:spLocks noChangeShapeType="1"/>
        </xdr:cNvSpPr>
      </xdr:nvSpPr>
      <xdr:spPr bwMode="auto">
        <a:xfrm flipH="1">
          <a:off x="6477000" y="202977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55</xdr:row>
      <xdr:rowOff>190500</xdr:rowOff>
    </xdr:from>
    <xdr:to>
      <xdr:col>7</xdr:col>
      <xdr:colOff>152400</xdr:colOff>
      <xdr:row>55</xdr:row>
      <xdr:rowOff>323850</xdr:rowOff>
    </xdr:to>
    <xdr:sp macro="" textlink="">
      <xdr:nvSpPr>
        <xdr:cNvPr id="7352" name="Line 8"/>
        <xdr:cNvSpPr>
          <a:spLocks noChangeShapeType="1"/>
        </xdr:cNvSpPr>
      </xdr:nvSpPr>
      <xdr:spPr bwMode="auto">
        <a:xfrm>
          <a:off x="1133475" y="15211425"/>
          <a:ext cx="152400" cy="762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6</xdr:col>
      <xdr:colOff>152400</xdr:colOff>
      <xdr:row>55</xdr:row>
      <xdr:rowOff>171450</xdr:rowOff>
    </xdr:from>
    <xdr:to>
      <xdr:col>7</xdr:col>
      <xdr:colOff>123825</xdr:colOff>
      <xdr:row>55</xdr:row>
      <xdr:rowOff>352425</xdr:rowOff>
    </xdr:to>
    <xdr:sp macro="" textlink="">
      <xdr:nvSpPr>
        <xdr:cNvPr id="7353" name="Line 9"/>
        <xdr:cNvSpPr>
          <a:spLocks noChangeShapeType="1"/>
        </xdr:cNvSpPr>
      </xdr:nvSpPr>
      <xdr:spPr bwMode="auto">
        <a:xfrm flipH="1">
          <a:off x="1123950" y="15192375"/>
          <a:ext cx="133350" cy="952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21</xdr:col>
      <xdr:colOff>9525</xdr:colOff>
      <xdr:row>55</xdr:row>
      <xdr:rowOff>142875</xdr:rowOff>
    </xdr:from>
    <xdr:to>
      <xdr:col>22</xdr:col>
      <xdr:colOff>0</xdr:colOff>
      <xdr:row>55</xdr:row>
      <xdr:rowOff>276225</xdr:rowOff>
    </xdr:to>
    <xdr:sp macro="" textlink="">
      <xdr:nvSpPr>
        <xdr:cNvPr id="7354" name="Line 10"/>
        <xdr:cNvSpPr>
          <a:spLocks noChangeShapeType="1"/>
        </xdr:cNvSpPr>
      </xdr:nvSpPr>
      <xdr:spPr bwMode="auto">
        <a:xfrm>
          <a:off x="3409950" y="15163800"/>
          <a:ext cx="152400" cy="1238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55</xdr:row>
      <xdr:rowOff>123825</xdr:rowOff>
    </xdr:from>
    <xdr:to>
      <xdr:col>21</xdr:col>
      <xdr:colOff>133350</xdr:colOff>
      <xdr:row>55</xdr:row>
      <xdr:rowOff>304800</xdr:rowOff>
    </xdr:to>
    <xdr:sp macro="" textlink="">
      <xdr:nvSpPr>
        <xdr:cNvPr id="7355" name="Line 11"/>
        <xdr:cNvSpPr>
          <a:spLocks noChangeShapeType="1"/>
        </xdr:cNvSpPr>
      </xdr:nvSpPr>
      <xdr:spPr bwMode="auto">
        <a:xfrm flipH="1">
          <a:off x="3400425" y="15144750"/>
          <a:ext cx="133350" cy="1428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22</xdr:col>
      <xdr:colOff>95250</xdr:colOff>
      <xdr:row>55</xdr:row>
      <xdr:rowOff>142875</xdr:rowOff>
    </xdr:from>
    <xdr:to>
      <xdr:col>23</xdr:col>
      <xdr:colOff>85725</xdr:colOff>
      <xdr:row>55</xdr:row>
      <xdr:rowOff>276225</xdr:rowOff>
    </xdr:to>
    <xdr:sp macro="" textlink="">
      <xdr:nvSpPr>
        <xdr:cNvPr id="7356" name="Line 12"/>
        <xdr:cNvSpPr>
          <a:spLocks noChangeShapeType="1"/>
        </xdr:cNvSpPr>
      </xdr:nvSpPr>
      <xdr:spPr bwMode="auto">
        <a:xfrm>
          <a:off x="3657600" y="15163800"/>
          <a:ext cx="152400" cy="1238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22</xdr:col>
      <xdr:colOff>85725</xdr:colOff>
      <xdr:row>55</xdr:row>
      <xdr:rowOff>123825</xdr:rowOff>
    </xdr:from>
    <xdr:to>
      <xdr:col>23</xdr:col>
      <xdr:colOff>57150</xdr:colOff>
      <xdr:row>55</xdr:row>
      <xdr:rowOff>304800</xdr:rowOff>
    </xdr:to>
    <xdr:sp macro="" textlink="">
      <xdr:nvSpPr>
        <xdr:cNvPr id="7357" name="Line 13"/>
        <xdr:cNvSpPr>
          <a:spLocks noChangeShapeType="1"/>
        </xdr:cNvSpPr>
      </xdr:nvSpPr>
      <xdr:spPr bwMode="auto">
        <a:xfrm flipH="1">
          <a:off x="3648075" y="15144750"/>
          <a:ext cx="133350" cy="1428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36</xdr:col>
      <xdr:colOff>9525</xdr:colOff>
      <xdr:row>57</xdr:row>
      <xdr:rowOff>142875</xdr:rowOff>
    </xdr:from>
    <xdr:to>
      <xdr:col>37</xdr:col>
      <xdr:colOff>0</xdr:colOff>
      <xdr:row>57</xdr:row>
      <xdr:rowOff>276225</xdr:rowOff>
    </xdr:to>
    <xdr:sp macro="" textlink="">
      <xdr:nvSpPr>
        <xdr:cNvPr id="7358" name="Line 14"/>
        <xdr:cNvSpPr>
          <a:spLocks noChangeShapeType="1"/>
        </xdr:cNvSpPr>
      </xdr:nvSpPr>
      <xdr:spPr bwMode="auto">
        <a:xfrm>
          <a:off x="5838825" y="15697200"/>
          <a:ext cx="152400" cy="12382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36</xdr:col>
      <xdr:colOff>0</xdr:colOff>
      <xdr:row>57</xdr:row>
      <xdr:rowOff>123825</xdr:rowOff>
    </xdr:from>
    <xdr:to>
      <xdr:col>36</xdr:col>
      <xdr:colOff>133350</xdr:colOff>
      <xdr:row>57</xdr:row>
      <xdr:rowOff>304800</xdr:rowOff>
    </xdr:to>
    <xdr:sp macro="" textlink="">
      <xdr:nvSpPr>
        <xdr:cNvPr id="7359" name="Line 15"/>
        <xdr:cNvSpPr>
          <a:spLocks noChangeShapeType="1"/>
        </xdr:cNvSpPr>
      </xdr:nvSpPr>
      <xdr:spPr bwMode="auto">
        <a:xfrm flipH="1">
          <a:off x="5829300" y="15678150"/>
          <a:ext cx="133350" cy="142875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104775</xdr:colOff>
      <xdr:row>57</xdr:row>
      <xdr:rowOff>152400</xdr:rowOff>
    </xdr:from>
    <xdr:to>
      <xdr:col>38</xdr:col>
      <xdr:colOff>95250</xdr:colOff>
      <xdr:row>57</xdr:row>
      <xdr:rowOff>285750</xdr:rowOff>
    </xdr:to>
    <xdr:sp macro="" textlink="">
      <xdr:nvSpPr>
        <xdr:cNvPr id="7360" name="Line 16"/>
        <xdr:cNvSpPr>
          <a:spLocks noChangeShapeType="1"/>
        </xdr:cNvSpPr>
      </xdr:nvSpPr>
      <xdr:spPr bwMode="auto">
        <a:xfrm>
          <a:off x="6096000" y="15706725"/>
          <a:ext cx="152400" cy="11430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  <xdr:twoCellAnchor>
    <xdr:from>
      <xdr:col>37</xdr:col>
      <xdr:colOff>95250</xdr:colOff>
      <xdr:row>57</xdr:row>
      <xdr:rowOff>133350</xdr:rowOff>
    </xdr:from>
    <xdr:to>
      <xdr:col>38</xdr:col>
      <xdr:colOff>66675</xdr:colOff>
      <xdr:row>57</xdr:row>
      <xdr:rowOff>314325</xdr:rowOff>
    </xdr:to>
    <xdr:sp macro="" textlink="">
      <xdr:nvSpPr>
        <xdr:cNvPr id="7361" name="Line 17"/>
        <xdr:cNvSpPr>
          <a:spLocks noChangeShapeType="1"/>
        </xdr:cNvSpPr>
      </xdr:nvSpPr>
      <xdr:spPr bwMode="auto">
        <a:xfrm flipH="1">
          <a:off x="6086475" y="15687675"/>
          <a:ext cx="133350" cy="133350"/>
        </a:xfrm>
        <a:prstGeom prst="line">
          <a:avLst/>
        </a:prstGeom>
        <a:noFill/>
        <a:ln w="9525">
          <a:solidFill>
            <a:srgbClr val="FF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4" enableFormatConditionsCalculation="0">
    <tabColor indexed="42"/>
  </sheetPr>
  <dimension ref="A1:AO107"/>
  <sheetViews>
    <sheetView tabSelected="1" topLeftCell="A13" workbookViewId="0">
      <selection activeCell="W30" sqref="W30"/>
    </sheetView>
  </sheetViews>
  <sheetFormatPr defaultRowHeight="17.25"/>
  <cols>
    <col min="1" max="28" width="1.69921875" customWidth="1"/>
    <col min="29" max="29" width="2.19921875" customWidth="1"/>
    <col min="30" max="39" width="1.69921875" customWidth="1"/>
    <col min="40" max="40" width="5.59765625" customWidth="1"/>
  </cols>
  <sheetData>
    <row r="1" spans="1:41" ht="24.95" customHeight="1">
      <c r="D1" s="9" t="s">
        <v>60</v>
      </c>
      <c r="AG1" s="2" t="s">
        <v>9</v>
      </c>
      <c r="AH1" s="2"/>
      <c r="AI1" s="138">
        <v>1</v>
      </c>
      <c r="AJ1" s="138"/>
      <c r="AK1" s="28"/>
      <c r="AL1" s="28"/>
      <c r="AM1" s="28"/>
    </row>
    <row r="2" spans="1:41" ht="24.95" customHeight="1">
      <c r="J2" s="149" t="s">
        <v>4</v>
      </c>
      <c r="K2" s="149"/>
      <c r="L2" s="11" t="s">
        <v>8</v>
      </c>
      <c r="M2" s="8"/>
      <c r="N2" s="11" t="s">
        <v>5</v>
      </c>
      <c r="Q2" s="4" t="s">
        <v>0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41" ht="4.5" customHeight="1">
      <c r="J3" s="27"/>
      <c r="K3" s="27"/>
      <c r="L3" s="11"/>
      <c r="M3" s="8"/>
      <c r="N3" s="11"/>
      <c r="Q3" s="6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41" ht="22.5" customHeight="1">
      <c r="A4" s="31" t="s">
        <v>10</v>
      </c>
      <c r="Q4" s="6"/>
      <c r="R4" s="7"/>
      <c r="S4" s="7"/>
      <c r="T4" s="7"/>
      <c r="U4" s="7"/>
      <c r="V4" s="7"/>
      <c r="W4" s="7"/>
      <c r="X4" s="7"/>
      <c r="Y4" s="32" t="s">
        <v>11</v>
      </c>
      <c r="AA4" s="32"/>
      <c r="AB4" s="32"/>
      <c r="AD4" s="32"/>
      <c r="AE4" s="32"/>
      <c r="AF4" s="32"/>
      <c r="AG4" s="33"/>
      <c r="AH4" s="33"/>
      <c r="AI4" s="33"/>
      <c r="AJ4" s="33"/>
      <c r="AK4" s="33"/>
      <c r="AL4" s="33"/>
      <c r="AM4" s="33"/>
    </row>
    <row r="5" spans="1:41" s="7" customFormat="1" ht="24.75" customHeight="1">
      <c r="A5" s="28" t="s">
        <v>7</v>
      </c>
      <c r="B5" s="28"/>
      <c r="C5" s="34" t="s">
        <v>20</v>
      </c>
      <c r="D5" s="34"/>
      <c r="E5" s="34"/>
      <c r="F5" s="34"/>
      <c r="G5" s="34"/>
      <c r="H5" s="35"/>
      <c r="I5" s="36"/>
      <c r="J5" s="72"/>
      <c r="K5" s="72"/>
      <c r="L5" s="72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Z5" s="143">
        <f ca="1">INT(RAND()*7+3)</f>
        <v>8</v>
      </c>
      <c r="AA5" s="143"/>
      <c r="AB5" s="118" t="s">
        <v>21</v>
      </c>
      <c r="AC5" s="34"/>
      <c r="AE5" s="34"/>
      <c r="AF5" s="34"/>
      <c r="AG5" s="36"/>
      <c r="AH5" s="34"/>
      <c r="AI5" s="35"/>
      <c r="AJ5" s="35"/>
      <c r="AK5" s="34"/>
      <c r="AL5" s="34"/>
      <c r="AM5" s="34"/>
      <c r="AN5" s="34"/>
      <c r="AO5" s="36"/>
    </row>
    <row r="6" spans="1:41" s="7" customFormat="1" ht="24.75" customHeight="1">
      <c r="A6" s="37"/>
      <c r="B6" s="37"/>
      <c r="C6" s="34" t="s">
        <v>22</v>
      </c>
      <c r="D6" s="34"/>
      <c r="E6" s="34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E6" s="7" t="s">
        <v>28</v>
      </c>
    </row>
    <row r="7" spans="1:41" s="7" customFormat="1" ht="33.75" customHeight="1">
      <c r="A7" s="28"/>
      <c r="B7" s="28"/>
      <c r="C7" s="34" t="s">
        <v>12</v>
      </c>
      <c r="D7" s="23"/>
      <c r="E7" s="23"/>
      <c r="F7" s="23"/>
      <c r="G7" s="30"/>
      <c r="H7" s="30"/>
      <c r="I7" s="23"/>
      <c r="L7" s="23"/>
      <c r="M7" s="23"/>
      <c r="N7" s="38"/>
      <c r="O7" s="38"/>
      <c r="P7" s="30"/>
      <c r="Q7" s="30"/>
      <c r="T7" s="28"/>
      <c r="U7" s="28"/>
      <c r="V7" s="23"/>
      <c r="W7" s="23"/>
      <c r="X7" s="23"/>
      <c r="Y7" s="23"/>
      <c r="Z7" s="23"/>
      <c r="AA7" s="39"/>
      <c r="AB7" s="39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7" t="s">
        <v>23</v>
      </c>
    </row>
    <row r="8" spans="1:41" s="7" customFormat="1" ht="33.75" customHeight="1">
      <c r="A8" s="28"/>
      <c r="B8" s="28"/>
      <c r="C8" s="23"/>
      <c r="D8" s="23"/>
      <c r="E8" s="23"/>
      <c r="F8" s="23"/>
      <c r="G8" s="23"/>
      <c r="H8" s="38"/>
      <c r="J8" s="23"/>
      <c r="K8" s="23"/>
      <c r="L8" s="23"/>
      <c r="N8" s="23"/>
      <c r="O8" s="23"/>
      <c r="P8" s="23"/>
      <c r="Q8" s="23"/>
      <c r="R8" s="30"/>
      <c r="S8" s="30"/>
      <c r="T8" s="30"/>
      <c r="U8" s="28"/>
      <c r="V8" s="28"/>
      <c r="W8" s="23"/>
      <c r="X8" s="23"/>
      <c r="Y8" s="23"/>
      <c r="Z8" s="38"/>
      <c r="AA8" s="30"/>
      <c r="AB8" s="23"/>
      <c r="AC8" s="23"/>
      <c r="AD8" s="28"/>
      <c r="AE8" s="28"/>
      <c r="AF8" s="23"/>
      <c r="AG8" s="23"/>
      <c r="AH8" s="38"/>
      <c r="AI8" s="38"/>
      <c r="AJ8" s="23"/>
      <c r="AK8" s="23"/>
      <c r="AL8" s="23"/>
      <c r="AM8" s="23"/>
      <c r="AN8" s="23"/>
    </row>
    <row r="9" spans="1:41" s="7" customFormat="1" ht="33.75" customHeight="1">
      <c r="A9" s="28"/>
      <c r="B9" s="28"/>
      <c r="C9" s="23" t="s">
        <v>14</v>
      </c>
      <c r="D9" s="23"/>
      <c r="E9" s="23"/>
      <c r="F9" s="23"/>
      <c r="G9" s="23"/>
      <c r="H9" s="38"/>
      <c r="J9" s="23"/>
      <c r="K9" s="23"/>
      <c r="L9" s="23"/>
      <c r="N9" s="23"/>
      <c r="O9" s="23"/>
      <c r="P9" s="23"/>
      <c r="Q9" s="23"/>
      <c r="R9" s="30"/>
      <c r="S9" s="30"/>
      <c r="T9" s="30"/>
      <c r="U9" s="28"/>
      <c r="V9" s="28"/>
      <c r="W9" s="23"/>
      <c r="X9" s="23"/>
      <c r="Y9" s="23"/>
      <c r="Z9" s="38"/>
      <c r="AA9" s="30"/>
      <c r="AB9" s="23"/>
      <c r="AC9" s="23"/>
      <c r="AD9" s="28"/>
      <c r="AE9" s="28"/>
      <c r="AF9" s="23"/>
      <c r="AG9" s="23"/>
      <c r="AH9" s="38"/>
      <c r="AI9" s="38"/>
      <c r="AJ9" s="23"/>
      <c r="AK9" s="23"/>
      <c r="AL9" s="23"/>
      <c r="AM9" s="23"/>
      <c r="AN9" s="23"/>
    </row>
    <row r="10" spans="1:41" s="7" customFormat="1" ht="33.75" customHeight="1">
      <c r="A10" s="37"/>
      <c r="B10" s="37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V10" s="30"/>
      <c r="W10" s="30"/>
      <c r="X10" s="30"/>
      <c r="Y10" s="30"/>
      <c r="Z10" s="30"/>
      <c r="AA10" s="30"/>
      <c r="AB10" s="30"/>
    </row>
    <row r="11" spans="1:41" s="7" customFormat="1" ht="33.75" customHeight="1">
      <c r="A11" s="28"/>
      <c r="B11" s="28"/>
      <c r="D11" s="23"/>
      <c r="E11" s="23"/>
      <c r="F11" s="23"/>
      <c r="G11" s="30"/>
      <c r="H11" s="30"/>
      <c r="I11" s="23"/>
      <c r="L11" s="23"/>
      <c r="M11" s="23"/>
      <c r="Q11" s="30"/>
      <c r="V11" s="23"/>
      <c r="W11" s="23"/>
      <c r="X11" s="23"/>
      <c r="Y11" s="23"/>
      <c r="Z11" s="23"/>
      <c r="AA11" s="23"/>
      <c r="AB11" s="30"/>
      <c r="AC11" s="30"/>
      <c r="AD11" s="30"/>
      <c r="AE11" s="135"/>
      <c r="AF11" s="136"/>
      <c r="AG11" s="136"/>
      <c r="AH11" s="136"/>
      <c r="AI11" s="136"/>
      <c r="AJ11" s="136"/>
      <c r="AK11" s="136"/>
      <c r="AL11" s="136"/>
      <c r="AM11" s="136"/>
      <c r="AN11" s="137"/>
    </row>
    <row r="12" spans="1:41" s="7" customFormat="1" ht="15" customHeight="1">
      <c r="A12" s="28"/>
      <c r="B12" s="28"/>
      <c r="C12" s="23"/>
      <c r="D12" s="23"/>
      <c r="E12" s="23"/>
      <c r="F12" s="23"/>
      <c r="G12" s="23"/>
      <c r="H12" s="38"/>
      <c r="J12" s="23"/>
      <c r="K12" s="23"/>
      <c r="L12" s="23"/>
      <c r="N12" s="23"/>
      <c r="O12" s="23"/>
      <c r="P12" s="23"/>
      <c r="Q12" s="23"/>
      <c r="R12" s="30"/>
      <c r="S12" s="30"/>
      <c r="T12" s="30"/>
      <c r="U12" s="28"/>
      <c r="V12" s="28"/>
      <c r="W12" s="23"/>
      <c r="X12" s="23"/>
      <c r="Y12" s="23"/>
      <c r="Z12" s="38"/>
      <c r="AA12" s="30"/>
      <c r="AB12" s="23"/>
      <c r="AC12" s="23"/>
      <c r="AD12" s="28"/>
      <c r="AE12" s="28"/>
      <c r="AF12" s="23"/>
      <c r="AG12" s="23"/>
      <c r="AH12" s="38"/>
      <c r="AI12" s="38"/>
      <c r="AJ12" s="23"/>
      <c r="AK12" s="23"/>
      <c r="AL12" s="23"/>
      <c r="AM12" s="23"/>
      <c r="AN12" s="23"/>
    </row>
    <row r="13" spans="1:41" s="7" customFormat="1" ht="24.75" customHeight="1">
      <c r="A13" s="142" t="s">
        <v>15</v>
      </c>
      <c r="B13" s="142"/>
      <c r="C13" s="143">
        <f ca="1">INT(RAND()*7+3)*0.1</f>
        <v>0.4</v>
      </c>
      <c r="D13" s="143"/>
      <c r="E13" s="143"/>
      <c r="F13" s="28" t="s">
        <v>98</v>
      </c>
      <c r="G13" s="28"/>
      <c r="H13" s="36"/>
      <c r="I13" s="36"/>
      <c r="J13" s="34"/>
      <c r="K13" s="34"/>
      <c r="L13" s="34"/>
      <c r="M13" s="34"/>
      <c r="N13" s="34"/>
      <c r="Q13" s="139">
        <f ca="1">INT(RAND()*7+3)</f>
        <v>6</v>
      </c>
      <c r="R13" s="139"/>
      <c r="S13" s="117" t="s">
        <v>100</v>
      </c>
      <c r="T13" s="34"/>
      <c r="U13" s="36"/>
      <c r="V13" s="36"/>
      <c r="W13" s="36"/>
      <c r="X13" s="34"/>
      <c r="Y13" s="34"/>
      <c r="Z13" s="34"/>
      <c r="AA13" s="34"/>
      <c r="AB13" s="34"/>
      <c r="AC13" s="36"/>
      <c r="AD13" s="36"/>
      <c r="AE13" s="36"/>
      <c r="AF13" s="36"/>
      <c r="AN13" s="36"/>
    </row>
    <row r="14" spans="1:41" s="7" customFormat="1" ht="33.75" customHeight="1">
      <c r="A14" s="28"/>
      <c r="B14" s="28"/>
      <c r="C14" s="34" t="s">
        <v>12</v>
      </c>
      <c r="D14" s="23"/>
      <c r="E14" s="23"/>
      <c r="F14" s="23"/>
      <c r="G14" s="30"/>
      <c r="H14" s="30"/>
      <c r="I14" s="23"/>
      <c r="L14" s="23"/>
      <c r="M14" s="23"/>
      <c r="N14" s="38"/>
      <c r="O14" s="38"/>
      <c r="P14" s="30"/>
      <c r="Q14" s="30"/>
      <c r="T14" s="28"/>
      <c r="U14" s="28"/>
      <c r="V14" s="23"/>
      <c r="W14" s="23"/>
      <c r="X14" s="23"/>
      <c r="Y14" s="23"/>
      <c r="Z14" s="23"/>
      <c r="AA14" s="39"/>
      <c r="AB14" s="39"/>
      <c r="AC14" s="30"/>
      <c r="AD14" s="30"/>
      <c r="AE14" s="7" t="s">
        <v>28</v>
      </c>
      <c r="AF14" s="30"/>
      <c r="AG14" s="30"/>
      <c r="AH14" s="30"/>
      <c r="AI14" s="30"/>
      <c r="AJ14" s="30"/>
      <c r="AK14" s="30"/>
      <c r="AL14" s="30"/>
      <c r="AM14" s="30"/>
      <c r="AN14" s="30"/>
    </row>
    <row r="15" spans="1:41" s="7" customFormat="1" ht="33.75" customHeight="1">
      <c r="A15" s="28"/>
      <c r="B15" s="28"/>
      <c r="C15" s="34"/>
      <c r="D15" s="23"/>
      <c r="E15" s="23"/>
      <c r="F15" s="23"/>
      <c r="G15" s="30"/>
      <c r="H15" s="30"/>
      <c r="I15" s="23"/>
      <c r="L15" s="23"/>
      <c r="M15" s="23"/>
      <c r="N15" s="38"/>
      <c r="O15" s="38"/>
      <c r="P15" s="30"/>
      <c r="Q15" s="30"/>
      <c r="T15" s="28"/>
      <c r="U15" s="28"/>
      <c r="V15" s="23"/>
      <c r="W15" s="23"/>
      <c r="X15" s="23"/>
      <c r="Y15" s="23"/>
      <c r="Z15" s="23"/>
      <c r="AA15" s="39"/>
      <c r="AB15" s="39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</row>
    <row r="16" spans="1:41" s="7" customFormat="1" ht="33.75" customHeight="1">
      <c r="A16" s="28"/>
      <c r="B16" s="28"/>
      <c r="C16" s="23" t="s">
        <v>14</v>
      </c>
      <c r="D16" s="23"/>
      <c r="E16" s="23"/>
      <c r="F16" s="23"/>
      <c r="G16" s="23"/>
      <c r="H16" s="38"/>
      <c r="J16" s="23"/>
      <c r="K16" s="23"/>
      <c r="L16" s="23"/>
      <c r="N16" s="23"/>
      <c r="O16" s="23"/>
      <c r="P16" s="23"/>
      <c r="Q16" s="23"/>
      <c r="R16" s="30"/>
      <c r="S16" s="30"/>
      <c r="T16" s="30"/>
      <c r="U16" s="28"/>
      <c r="V16" s="28"/>
      <c r="W16" s="23"/>
      <c r="X16" s="23"/>
      <c r="Y16" s="23"/>
      <c r="Z16" s="38"/>
      <c r="AA16" s="30"/>
      <c r="AB16" s="23"/>
      <c r="AC16" s="23"/>
      <c r="AD16" s="28"/>
      <c r="AE16" s="28"/>
      <c r="AF16" s="23"/>
      <c r="AG16" s="23"/>
      <c r="AH16" s="38"/>
      <c r="AI16" s="38"/>
      <c r="AJ16" s="23"/>
      <c r="AK16" s="23"/>
      <c r="AL16" s="23"/>
      <c r="AM16" s="23"/>
      <c r="AN16" s="23"/>
    </row>
    <row r="17" spans="1:40" s="7" customFormat="1" ht="33.75" customHeight="1">
      <c r="A17" s="28"/>
      <c r="B17" s="28"/>
      <c r="C17" s="23"/>
      <c r="D17" s="23"/>
      <c r="E17" s="23"/>
      <c r="F17" s="23"/>
      <c r="G17" s="23"/>
      <c r="H17" s="38"/>
      <c r="J17" s="23"/>
      <c r="K17" s="23"/>
      <c r="L17" s="23"/>
      <c r="N17" s="23"/>
      <c r="O17" s="23"/>
      <c r="P17" s="23"/>
      <c r="Q17" s="23"/>
      <c r="R17" s="30"/>
      <c r="S17" s="30"/>
      <c r="T17" s="30"/>
      <c r="U17" s="28"/>
      <c r="V17" s="28"/>
      <c r="W17" s="23"/>
      <c r="X17" s="23"/>
      <c r="Y17" s="23"/>
      <c r="Z17" s="38"/>
      <c r="AA17" s="30"/>
      <c r="AB17" s="23"/>
      <c r="AC17" s="23"/>
      <c r="AD17" s="28"/>
      <c r="AE17" s="28"/>
      <c r="AF17" s="23"/>
      <c r="AG17" s="23"/>
      <c r="AH17" s="38"/>
      <c r="AI17" s="38"/>
      <c r="AJ17" s="23"/>
      <c r="AK17" s="23"/>
      <c r="AL17" s="23"/>
      <c r="AM17" s="23"/>
      <c r="AN17" s="23"/>
    </row>
    <row r="18" spans="1:40" s="7" customFormat="1" ht="33.75" customHeight="1">
      <c r="A18" s="37"/>
      <c r="B18" s="37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V18" s="30"/>
      <c r="W18" s="30"/>
      <c r="X18" s="30"/>
      <c r="Y18" s="30"/>
      <c r="Z18" s="30"/>
      <c r="AA18" s="30"/>
      <c r="AB18" s="30"/>
    </row>
    <row r="19" spans="1:40" s="7" customFormat="1" ht="33.75" customHeight="1">
      <c r="A19" s="28"/>
      <c r="B19" s="28"/>
      <c r="D19" s="23"/>
      <c r="E19" s="23"/>
      <c r="F19" s="23"/>
      <c r="G19" s="30"/>
      <c r="H19" s="30"/>
      <c r="I19" s="23"/>
      <c r="L19" s="23"/>
      <c r="M19" s="23"/>
      <c r="N19" s="143" t="s">
        <v>8</v>
      </c>
      <c r="O19" s="143"/>
      <c r="P19" s="143"/>
      <c r="Q19" s="30"/>
      <c r="W19" s="23"/>
      <c r="X19" s="23"/>
      <c r="Y19" s="23"/>
      <c r="Z19" s="23"/>
      <c r="AA19" s="23"/>
      <c r="AB19" s="30"/>
      <c r="AC19" s="30"/>
      <c r="AD19" s="30"/>
      <c r="AE19" s="135"/>
      <c r="AF19" s="136"/>
      <c r="AG19" s="136"/>
      <c r="AH19" s="136"/>
      <c r="AI19" s="136"/>
      <c r="AJ19" s="136"/>
      <c r="AK19" s="136"/>
      <c r="AL19" s="136"/>
      <c r="AM19" s="136"/>
      <c r="AN19" s="137"/>
    </row>
    <row r="20" spans="1:40" s="7" customFormat="1" ht="15" customHeight="1">
      <c r="A20" s="28"/>
      <c r="B20" s="28"/>
      <c r="C20" s="23"/>
      <c r="D20" s="23"/>
      <c r="E20" s="23"/>
      <c r="F20" s="23"/>
      <c r="G20" s="23"/>
      <c r="H20" s="38"/>
      <c r="J20" s="23"/>
      <c r="K20" s="23"/>
      <c r="L20" s="23"/>
      <c r="N20" s="23"/>
      <c r="O20" s="23"/>
      <c r="P20" s="23"/>
      <c r="Q20" s="23"/>
      <c r="R20" s="30"/>
      <c r="S20" s="30"/>
      <c r="T20" s="30"/>
      <c r="U20" s="28"/>
      <c r="V20" s="28"/>
      <c r="W20" s="23"/>
      <c r="X20" s="23"/>
      <c r="Y20" s="23"/>
      <c r="Z20" s="38"/>
      <c r="AA20" s="30"/>
      <c r="AB20" s="23"/>
      <c r="AC20" s="23"/>
      <c r="AD20" s="28"/>
      <c r="AE20" s="28"/>
      <c r="AF20" s="23"/>
      <c r="AG20" s="23"/>
      <c r="AH20" s="38"/>
      <c r="AI20" s="38"/>
      <c r="AJ20" s="23"/>
      <c r="AK20" s="23"/>
      <c r="AL20" s="23"/>
      <c r="AM20" s="23"/>
      <c r="AN20" s="23"/>
    </row>
    <row r="21" spans="1:40" s="7" customFormat="1" ht="24.75" customHeight="1">
      <c r="A21" s="28" t="s">
        <v>16</v>
      </c>
      <c r="B21" s="28"/>
      <c r="C21" s="28" t="s">
        <v>24</v>
      </c>
      <c r="D21" s="28"/>
      <c r="E21" s="28"/>
      <c r="F21" s="34"/>
      <c r="G21" s="30"/>
      <c r="H21" s="30"/>
      <c r="I21" s="23"/>
      <c r="K21" s="143">
        <f ca="1">INT(RAND()*7+3)*0.1</f>
        <v>0.8</v>
      </c>
      <c r="L21" s="143"/>
      <c r="M21" s="143"/>
      <c r="N21" s="35" t="s">
        <v>25</v>
      </c>
      <c r="O21" s="35"/>
      <c r="P21" s="35"/>
      <c r="Q21" s="36"/>
      <c r="T21" s="28"/>
      <c r="U21" s="28"/>
      <c r="V21" s="23"/>
      <c r="W21" s="23"/>
      <c r="X21" s="23"/>
      <c r="Y21" s="23"/>
      <c r="Z21" s="23"/>
      <c r="AA21" s="23"/>
      <c r="AB21" s="30"/>
      <c r="AC21" s="30"/>
      <c r="AD21" s="139">
        <f ca="1">INT(RAND()*7+3)+10</f>
        <v>13</v>
      </c>
      <c r="AE21" s="139"/>
      <c r="AF21" s="30" t="s">
        <v>26</v>
      </c>
      <c r="AG21" s="30"/>
      <c r="AH21" s="30"/>
      <c r="AI21" s="30"/>
      <c r="AJ21" s="30"/>
      <c r="AK21" s="30"/>
      <c r="AL21" s="30"/>
      <c r="AM21" s="30"/>
      <c r="AN21" s="30"/>
    </row>
    <row r="22" spans="1:40" s="7" customFormat="1" ht="24.75" customHeight="1">
      <c r="A22" s="28"/>
      <c r="B22" s="28"/>
      <c r="C22" s="34" t="s">
        <v>27</v>
      </c>
      <c r="D22" s="12"/>
      <c r="E22" s="12"/>
      <c r="F22" s="34"/>
      <c r="G22" s="30"/>
      <c r="H22" s="30"/>
      <c r="I22" s="23"/>
      <c r="N22" s="35"/>
      <c r="O22" s="35"/>
      <c r="P22" s="35"/>
      <c r="Q22" s="36"/>
      <c r="T22" s="28"/>
      <c r="U22" s="28"/>
      <c r="V22" s="23"/>
      <c r="W22" s="23"/>
      <c r="X22" s="23"/>
      <c r="Y22" s="23"/>
      <c r="Z22" s="23"/>
      <c r="AA22" s="23"/>
      <c r="AB22" s="30"/>
      <c r="AC22" s="30"/>
      <c r="AD22" s="30"/>
      <c r="AE22" s="7" t="s">
        <v>28</v>
      </c>
      <c r="AF22" s="30"/>
      <c r="AG22" s="30"/>
      <c r="AH22" s="30"/>
      <c r="AI22" s="30"/>
      <c r="AJ22" s="30"/>
      <c r="AK22" s="30"/>
      <c r="AL22" s="30"/>
      <c r="AM22" s="30"/>
      <c r="AN22" s="30"/>
    </row>
    <row r="23" spans="1:40" s="7" customFormat="1" ht="33.75" customHeight="1">
      <c r="A23" s="28"/>
      <c r="B23" s="28"/>
      <c r="C23" s="34" t="s">
        <v>12</v>
      </c>
      <c r="D23" s="23"/>
      <c r="E23" s="23"/>
      <c r="F23" s="23"/>
      <c r="G23" s="30"/>
      <c r="H23" s="30"/>
      <c r="I23" s="23"/>
      <c r="L23" s="23"/>
      <c r="M23" s="23"/>
      <c r="N23" s="38"/>
      <c r="O23" s="40"/>
      <c r="P23" s="40"/>
      <c r="Q23" s="40"/>
      <c r="T23" s="28"/>
      <c r="U23" s="28"/>
      <c r="V23" s="23"/>
      <c r="W23" s="23"/>
      <c r="X23" s="23"/>
      <c r="Y23" s="23"/>
      <c r="Z23" s="23"/>
      <c r="AA23" s="39"/>
      <c r="AB23" s="39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</row>
    <row r="24" spans="1:40" s="7" customFormat="1" ht="33.75" customHeight="1">
      <c r="A24" s="28"/>
      <c r="B24" s="28"/>
      <c r="C24" s="34"/>
      <c r="D24" s="23"/>
      <c r="E24" s="23"/>
      <c r="F24" s="23"/>
      <c r="G24" s="30"/>
      <c r="H24" s="30"/>
      <c r="I24" s="23"/>
      <c r="L24" s="23"/>
      <c r="M24" s="23"/>
      <c r="N24" s="38"/>
      <c r="O24" s="38"/>
      <c r="P24" s="30"/>
      <c r="Q24" s="30"/>
      <c r="T24" s="28"/>
      <c r="U24" s="28"/>
      <c r="V24" s="23"/>
      <c r="W24" s="23"/>
      <c r="X24" s="23"/>
      <c r="Y24" s="23"/>
      <c r="Z24" s="23"/>
      <c r="AA24" s="39"/>
      <c r="AB24" s="39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</row>
    <row r="25" spans="1:40" s="7" customFormat="1" ht="33.75" customHeight="1">
      <c r="A25" s="28"/>
      <c r="B25" s="28"/>
      <c r="C25" s="23" t="s">
        <v>14</v>
      </c>
      <c r="D25" s="23"/>
      <c r="E25" s="23"/>
      <c r="F25" s="23"/>
      <c r="G25" s="23"/>
      <c r="H25" s="38"/>
      <c r="J25" s="23"/>
      <c r="K25" s="23"/>
      <c r="L25" s="23"/>
      <c r="N25" s="23"/>
      <c r="O25" s="23"/>
      <c r="P25" s="23"/>
      <c r="Q25" s="23"/>
      <c r="R25" s="30"/>
      <c r="S25" s="30"/>
      <c r="T25" s="30"/>
      <c r="U25" s="28"/>
      <c r="V25" s="28"/>
      <c r="W25" s="23"/>
      <c r="X25" s="23"/>
      <c r="Y25" s="23"/>
      <c r="Z25" s="38"/>
      <c r="AA25" s="30"/>
      <c r="AB25" s="23"/>
      <c r="AC25" s="23"/>
      <c r="AD25" s="28"/>
      <c r="AE25" s="28"/>
      <c r="AF25" s="23"/>
      <c r="AG25" s="23"/>
      <c r="AH25" s="38"/>
      <c r="AI25" s="38"/>
      <c r="AJ25" s="23"/>
      <c r="AK25" s="23"/>
      <c r="AL25" s="23"/>
      <c r="AM25" s="23"/>
      <c r="AN25" s="23"/>
    </row>
    <row r="26" spans="1:40" s="7" customFormat="1" ht="33.75" customHeight="1">
      <c r="A26" s="28"/>
      <c r="B26" s="28"/>
      <c r="C26" s="23"/>
      <c r="D26" s="23"/>
      <c r="E26" s="23"/>
      <c r="F26" s="23"/>
      <c r="G26" s="23"/>
      <c r="H26" s="38"/>
      <c r="J26" s="23"/>
      <c r="K26" s="23"/>
      <c r="L26" s="23"/>
      <c r="N26" s="23"/>
      <c r="O26" s="23"/>
      <c r="P26" s="23"/>
      <c r="Q26" s="23"/>
      <c r="R26" s="30"/>
      <c r="S26" s="30"/>
      <c r="T26" s="30"/>
      <c r="U26" s="28"/>
      <c r="V26" s="28"/>
      <c r="W26" s="23"/>
      <c r="X26" s="23"/>
      <c r="Y26" s="23"/>
      <c r="Z26" s="38"/>
      <c r="AA26" s="30"/>
      <c r="AB26" s="23"/>
      <c r="AC26" s="23"/>
      <c r="AD26" s="28"/>
      <c r="AE26" s="28"/>
      <c r="AF26" s="23"/>
      <c r="AG26" s="23"/>
      <c r="AH26" s="38"/>
      <c r="AI26" s="38"/>
      <c r="AJ26" s="23"/>
      <c r="AK26" s="23"/>
      <c r="AL26" s="23"/>
      <c r="AM26" s="23"/>
      <c r="AN26" s="23"/>
    </row>
    <row r="27" spans="1:40" s="7" customFormat="1" ht="33.75" customHeight="1">
      <c r="A27" s="37"/>
      <c r="B27" s="37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V27" s="30"/>
      <c r="W27" s="30"/>
      <c r="X27" s="30"/>
      <c r="Y27" s="30"/>
      <c r="Z27" s="30"/>
      <c r="AA27" s="30"/>
      <c r="AB27" s="30"/>
    </row>
    <row r="28" spans="1:40" s="7" customFormat="1" ht="33.75" customHeight="1">
      <c r="A28" s="28"/>
      <c r="B28" s="28"/>
      <c r="D28" s="23"/>
      <c r="E28" s="23"/>
      <c r="F28" s="23"/>
      <c r="G28" s="30"/>
      <c r="H28" s="30"/>
      <c r="I28" s="23"/>
      <c r="L28" s="23"/>
      <c r="M28" s="23"/>
      <c r="N28" s="38"/>
      <c r="O28" s="38"/>
      <c r="P28" s="30"/>
      <c r="Q28" s="30"/>
      <c r="T28" s="28"/>
      <c r="U28" s="28"/>
      <c r="V28" s="23"/>
      <c r="W28" s="23"/>
      <c r="X28" s="23"/>
      <c r="Y28" s="23"/>
      <c r="Z28" s="23"/>
      <c r="AA28" s="23"/>
      <c r="AB28" s="30"/>
      <c r="AC28" s="30"/>
      <c r="AD28" s="30"/>
      <c r="AE28" s="135"/>
      <c r="AF28" s="136"/>
      <c r="AG28" s="136"/>
      <c r="AH28" s="136"/>
      <c r="AI28" s="136"/>
      <c r="AJ28" s="136"/>
      <c r="AK28" s="136"/>
      <c r="AL28" s="136"/>
      <c r="AM28" s="136"/>
      <c r="AN28" s="137"/>
    </row>
    <row r="29" spans="1:40" ht="24.95" customHeight="1">
      <c r="D29" s="3" t="str">
        <f>IF(D1="","",D1)</f>
        <v>小数のかけ算⑤</v>
      </c>
      <c r="AG29" s="2" t="str">
        <f>IF(AG1="","",AG1)</f>
        <v>№</v>
      </c>
      <c r="AH29" s="2"/>
      <c r="AI29" s="138">
        <f>IF(AI1="","",AI1)</f>
        <v>1</v>
      </c>
      <c r="AJ29" s="138"/>
      <c r="AK29" s="28"/>
      <c r="AL29" s="28"/>
      <c r="AM29" s="28"/>
    </row>
    <row r="30" spans="1:40" ht="21.75" customHeight="1">
      <c r="F30" s="1"/>
      <c r="G30" s="1"/>
      <c r="Q30" s="41" t="str">
        <f>IF(Q2="","",Q2)</f>
        <v>名前</v>
      </c>
      <c r="R30" s="42"/>
      <c r="S30" s="42"/>
      <c r="T30" s="42"/>
      <c r="U30" s="42" t="str">
        <f>IF(U2="","",U2)</f>
        <v/>
      </c>
      <c r="V30" s="42"/>
      <c r="W30" s="175" t="s">
        <v>1</v>
      </c>
      <c r="X30" s="42"/>
      <c r="Y30" s="42"/>
      <c r="Z30" s="42"/>
      <c r="AA30" s="42"/>
      <c r="AB30" s="42"/>
      <c r="AC30" s="42"/>
      <c r="AD30" s="42"/>
      <c r="AE30" s="42"/>
      <c r="AF30" s="42"/>
    </row>
    <row r="31" spans="1:40" ht="24.95" customHeight="1">
      <c r="A31" s="24"/>
      <c r="Q31" s="6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</row>
    <row r="32" spans="1:40" ht="22.5" customHeight="1">
      <c r="A32" s="31" t="s">
        <v>10</v>
      </c>
      <c r="Q32" s="6"/>
      <c r="R32" s="7"/>
      <c r="S32" s="7"/>
      <c r="T32" s="7"/>
      <c r="U32" s="7"/>
      <c r="V32" s="7"/>
      <c r="W32" s="7"/>
      <c r="X32" s="7"/>
      <c r="Y32" s="32" t="s">
        <v>11</v>
      </c>
      <c r="AA32" s="32"/>
      <c r="AB32" s="32"/>
      <c r="AD32" s="32"/>
      <c r="AE32" s="32"/>
      <c r="AF32" s="32"/>
      <c r="AG32" s="33"/>
      <c r="AH32" s="33"/>
      <c r="AI32" s="33"/>
      <c r="AJ32" s="33"/>
      <c r="AK32" s="33"/>
      <c r="AL32" s="33"/>
      <c r="AM32" s="33"/>
    </row>
    <row r="33" spans="1:41" s="7" customFormat="1" ht="24.75" customHeight="1">
      <c r="A33" s="28" t="s">
        <v>7</v>
      </c>
      <c r="B33" s="28"/>
      <c r="C33" s="34" t="s">
        <v>20</v>
      </c>
      <c r="D33" s="34"/>
      <c r="E33" s="34"/>
      <c r="F33" s="34"/>
      <c r="G33" s="34"/>
      <c r="H33" s="35"/>
      <c r="I33" s="36"/>
      <c r="J33" s="72"/>
      <c r="K33" s="72"/>
      <c r="L33" s="72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Z33" s="143">
        <f ca="1">Z5</f>
        <v>8</v>
      </c>
      <c r="AA33" s="143"/>
      <c r="AB33" s="118" t="s">
        <v>21</v>
      </c>
      <c r="AC33" s="34"/>
      <c r="AE33" s="34"/>
      <c r="AF33" s="34"/>
      <c r="AG33" s="36"/>
      <c r="AH33" s="34"/>
      <c r="AI33" s="35"/>
      <c r="AJ33" s="35"/>
      <c r="AK33" s="34"/>
      <c r="AL33" s="34"/>
      <c r="AM33" s="34"/>
      <c r="AN33" s="34"/>
      <c r="AO33" s="36"/>
    </row>
    <row r="34" spans="1:41" s="7" customFormat="1" ht="24.75" customHeight="1">
      <c r="A34" s="37"/>
      <c r="B34" s="37"/>
      <c r="C34" s="34" t="s">
        <v>22</v>
      </c>
      <c r="D34" s="34"/>
      <c r="E34" s="34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E34" s="7" t="s">
        <v>28</v>
      </c>
    </row>
    <row r="35" spans="1:41" s="7" customFormat="1" ht="33.75" customHeight="1">
      <c r="A35" s="28"/>
      <c r="B35" s="28"/>
      <c r="C35" s="34" t="s">
        <v>12</v>
      </c>
      <c r="D35" s="23"/>
      <c r="E35" s="23"/>
      <c r="F35" s="144">
        <v>0</v>
      </c>
      <c r="G35" s="144"/>
      <c r="H35" s="43" t="s">
        <v>13</v>
      </c>
      <c r="I35" s="145">
        <v>4.5</v>
      </c>
      <c r="J35" s="145"/>
      <c r="K35" s="145"/>
      <c r="L35" s="43"/>
      <c r="M35" s="43" t="s">
        <v>13</v>
      </c>
      <c r="N35" s="43"/>
      <c r="O35" s="145" t="s">
        <v>31</v>
      </c>
      <c r="P35" s="145"/>
      <c r="Q35" s="145"/>
      <c r="R35" s="43"/>
      <c r="S35" s="43"/>
      <c r="T35" s="144" t="s">
        <v>32</v>
      </c>
      <c r="U35" s="144"/>
      <c r="V35" s="144"/>
      <c r="W35" s="144"/>
      <c r="X35" s="43"/>
      <c r="Y35" s="44" t="s">
        <v>33</v>
      </c>
      <c r="Z35" s="43"/>
      <c r="AA35" s="43"/>
      <c r="AB35" s="43"/>
      <c r="AC35" s="43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7" t="s">
        <v>17</v>
      </c>
    </row>
    <row r="36" spans="1:41" s="7" customFormat="1" ht="7.5" customHeight="1">
      <c r="A36" s="28"/>
      <c r="B36" s="28"/>
      <c r="C36" s="34"/>
      <c r="D36" s="23"/>
      <c r="E36" s="23"/>
      <c r="F36" s="45"/>
      <c r="G36" s="46"/>
      <c r="H36" s="47"/>
      <c r="I36" s="70"/>
      <c r="J36" s="49"/>
      <c r="K36" s="49"/>
      <c r="L36" s="48"/>
      <c r="M36" s="48"/>
      <c r="N36" s="50"/>
      <c r="O36" s="50"/>
      <c r="P36" s="47"/>
      <c r="Q36" s="47"/>
      <c r="R36" s="49"/>
      <c r="S36" s="49"/>
      <c r="T36" s="51"/>
      <c r="U36" s="52"/>
      <c r="V36" s="48"/>
      <c r="W36" s="48"/>
      <c r="X36" s="48"/>
      <c r="Y36" s="48"/>
      <c r="Z36" s="48"/>
      <c r="AA36" s="53"/>
      <c r="AB36" s="39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</row>
    <row r="37" spans="1:41" s="7" customFormat="1" ht="7.5" customHeight="1">
      <c r="A37" s="28"/>
      <c r="B37" s="28"/>
      <c r="C37" s="23"/>
      <c r="D37" s="23"/>
      <c r="E37" s="23"/>
      <c r="F37" s="45"/>
      <c r="G37" s="54"/>
      <c r="H37" s="55"/>
      <c r="I37" s="75"/>
      <c r="J37" s="54"/>
      <c r="K37" s="54"/>
      <c r="L37" s="54"/>
      <c r="M37" s="56"/>
      <c r="N37" s="54"/>
      <c r="O37" s="54"/>
      <c r="P37" s="54"/>
      <c r="Q37" s="54"/>
      <c r="R37" s="58"/>
      <c r="S37" s="58"/>
      <c r="T37" s="58"/>
      <c r="U37" s="59"/>
      <c r="V37" s="60"/>
      <c r="W37" s="54"/>
      <c r="X37" s="54"/>
      <c r="Y37" s="54"/>
      <c r="Z37" s="55"/>
      <c r="AA37" s="58"/>
      <c r="AB37" s="23"/>
      <c r="AC37" s="23"/>
      <c r="AD37" s="28"/>
      <c r="AE37" s="28"/>
      <c r="AF37" s="23"/>
      <c r="AG37" s="23"/>
      <c r="AH37" s="38"/>
      <c r="AI37" s="38"/>
      <c r="AJ37" s="23"/>
      <c r="AK37" s="23"/>
      <c r="AL37" s="23"/>
      <c r="AM37" s="23"/>
      <c r="AN37" s="23"/>
    </row>
    <row r="38" spans="1:41" s="7" customFormat="1" ht="7.5" customHeight="1">
      <c r="A38" s="28"/>
      <c r="B38" s="28"/>
      <c r="C38" s="23"/>
      <c r="D38" s="23"/>
      <c r="E38" s="23"/>
      <c r="F38" s="45"/>
      <c r="G38" s="23"/>
      <c r="H38" s="38"/>
      <c r="I38" s="76"/>
      <c r="J38" s="23"/>
      <c r="K38" s="23"/>
      <c r="L38" s="23"/>
      <c r="N38" s="23"/>
      <c r="O38" s="23"/>
      <c r="P38" s="23"/>
      <c r="Q38" s="23"/>
      <c r="R38" s="30"/>
      <c r="S38" s="30"/>
      <c r="T38" s="30"/>
      <c r="U38" s="61"/>
      <c r="V38" s="28"/>
      <c r="W38" s="23"/>
      <c r="X38" s="23"/>
      <c r="Y38" s="23"/>
      <c r="Z38" s="38"/>
      <c r="AA38" s="30"/>
      <c r="AB38" s="23"/>
      <c r="AC38" s="23"/>
      <c r="AD38" s="28"/>
      <c r="AE38" s="28"/>
      <c r="AF38" s="23"/>
      <c r="AG38" s="23"/>
      <c r="AH38" s="38"/>
      <c r="AI38" s="38"/>
      <c r="AJ38" s="23"/>
      <c r="AK38" s="23"/>
      <c r="AL38" s="23"/>
      <c r="AM38" s="23"/>
      <c r="AN38" s="23"/>
    </row>
    <row r="39" spans="1:41" s="7" customFormat="1" ht="14.25" customHeight="1">
      <c r="A39" s="37"/>
      <c r="B39" s="37"/>
      <c r="C39" s="30"/>
      <c r="D39" s="30"/>
      <c r="E39" s="30"/>
      <c r="F39" s="140">
        <v>0</v>
      </c>
      <c r="G39" s="140"/>
      <c r="H39" s="13"/>
      <c r="I39" s="140">
        <v>1</v>
      </c>
      <c r="J39" s="140"/>
      <c r="K39" s="13"/>
      <c r="L39" s="13"/>
      <c r="M39" s="63" t="s">
        <v>17</v>
      </c>
      <c r="N39" s="63"/>
      <c r="O39" s="146" t="s">
        <v>31</v>
      </c>
      <c r="P39" s="146"/>
      <c r="Q39" s="146"/>
      <c r="R39" s="13"/>
      <c r="S39" s="13"/>
      <c r="T39" s="13"/>
      <c r="U39" s="140">
        <f ca="1">Z33</f>
        <v>8</v>
      </c>
      <c r="V39" s="140"/>
      <c r="W39" s="13"/>
      <c r="X39" s="13"/>
      <c r="Y39" s="64" t="s">
        <v>34</v>
      </c>
      <c r="Z39" s="13"/>
      <c r="AA39" s="13"/>
      <c r="AB39" s="13"/>
      <c r="AC39" s="13"/>
    </row>
    <row r="40" spans="1:41" s="7" customFormat="1" ht="18" customHeight="1">
      <c r="A40" s="37"/>
      <c r="B40" s="37"/>
      <c r="C40" s="30"/>
      <c r="D40" s="30"/>
      <c r="E40" s="30"/>
      <c r="F40" s="14"/>
      <c r="G40" s="14"/>
      <c r="H40" s="13"/>
      <c r="I40" s="13"/>
      <c r="J40" s="13"/>
      <c r="K40" s="140"/>
      <c r="L40" s="140"/>
      <c r="M40" s="140"/>
      <c r="N40" s="13"/>
      <c r="O40" s="13"/>
      <c r="P40" s="140"/>
      <c r="Q40" s="140"/>
      <c r="R40" s="140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</row>
    <row r="41" spans="1:41" s="7" customFormat="1" ht="33.75" customHeight="1">
      <c r="A41" s="28"/>
      <c r="B41" s="28"/>
      <c r="C41" s="23" t="s">
        <v>14</v>
      </c>
      <c r="D41" s="23"/>
      <c r="E41" s="23"/>
      <c r="F41" s="140">
        <v>4.5</v>
      </c>
      <c r="G41" s="140"/>
      <c r="H41" s="140"/>
      <c r="I41" s="140" t="s">
        <v>18</v>
      </c>
      <c r="J41" s="140"/>
      <c r="K41" s="140">
        <f ca="1">Z33</f>
        <v>8</v>
      </c>
      <c r="L41" s="140"/>
      <c r="M41" s="140"/>
      <c r="N41" s="140" t="s">
        <v>19</v>
      </c>
      <c r="O41" s="140"/>
      <c r="P41" s="140">
        <f ca="1">F41*K41</f>
        <v>36</v>
      </c>
      <c r="Q41" s="140"/>
      <c r="R41" s="140"/>
      <c r="T41" s="28"/>
      <c r="U41" s="28"/>
      <c r="V41" s="23"/>
      <c r="W41" s="23"/>
      <c r="X41" s="23"/>
      <c r="Y41" s="23"/>
      <c r="Z41" s="23"/>
      <c r="AA41" s="23"/>
      <c r="AB41" s="30"/>
      <c r="AC41" s="30"/>
      <c r="AD41" s="30"/>
      <c r="AE41" s="65"/>
      <c r="AF41" s="134">
        <f ca="1">P41</f>
        <v>36</v>
      </c>
      <c r="AG41" s="134"/>
      <c r="AH41" s="134"/>
      <c r="AI41" s="66" t="s">
        <v>30</v>
      </c>
      <c r="AJ41" s="67"/>
      <c r="AK41" s="67"/>
      <c r="AL41" s="67"/>
      <c r="AM41" s="67"/>
      <c r="AN41" s="68"/>
    </row>
    <row r="42" spans="1:41" s="7" customFormat="1" ht="22.5" customHeight="1">
      <c r="A42" s="28"/>
      <c r="B42" s="28"/>
      <c r="C42" s="23"/>
      <c r="D42" s="23"/>
      <c r="E42" s="23"/>
      <c r="F42" s="14"/>
      <c r="G42" s="14"/>
      <c r="H42" s="14"/>
      <c r="I42" s="14"/>
      <c r="J42" s="14"/>
      <c r="K42" s="140" t="s">
        <v>8</v>
      </c>
      <c r="L42" s="140"/>
      <c r="M42" s="140"/>
      <c r="N42" s="140" t="s">
        <v>8</v>
      </c>
      <c r="O42" s="140"/>
      <c r="P42" s="140" t="str">
        <f>M35</f>
        <v>　</v>
      </c>
      <c r="Q42" s="140"/>
      <c r="R42" s="140"/>
      <c r="S42" s="13"/>
      <c r="T42" s="62"/>
      <c r="U42" s="140"/>
      <c r="V42" s="140"/>
      <c r="W42" s="140"/>
      <c r="X42" s="23"/>
      <c r="Y42" s="23"/>
      <c r="Z42" s="23"/>
      <c r="AA42" s="23"/>
      <c r="AB42" s="30"/>
      <c r="AC42" s="30"/>
      <c r="AD42" s="30"/>
      <c r="AE42" s="23"/>
      <c r="AF42" s="14"/>
      <c r="AG42" s="14"/>
      <c r="AH42" s="14"/>
      <c r="AI42" s="62"/>
      <c r="AJ42" s="23"/>
      <c r="AK42" s="23"/>
      <c r="AL42" s="23"/>
      <c r="AM42" s="23"/>
      <c r="AN42" s="23"/>
    </row>
    <row r="43" spans="1:41" s="7" customFormat="1" ht="22.5" customHeight="1">
      <c r="A43" s="28"/>
      <c r="B43" s="28"/>
      <c r="C43" s="23"/>
      <c r="D43" s="23"/>
      <c r="E43" s="23"/>
      <c r="F43" s="23"/>
      <c r="G43" s="23"/>
      <c r="H43" s="38"/>
      <c r="J43" s="23"/>
      <c r="K43" s="23"/>
      <c r="L43" s="23"/>
      <c r="N43" s="140"/>
      <c r="O43" s="140"/>
      <c r="P43" s="140"/>
      <c r="Q43" s="140"/>
      <c r="R43" s="140"/>
      <c r="S43" s="30"/>
      <c r="T43" s="30"/>
      <c r="U43" s="28"/>
      <c r="V43" s="28"/>
      <c r="W43" s="23"/>
      <c r="X43" s="23"/>
      <c r="Y43" s="23"/>
      <c r="Z43" s="38"/>
      <c r="AA43" s="30"/>
      <c r="AB43" s="23"/>
      <c r="AC43" s="23"/>
      <c r="AD43" s="28"/>
      <c r="AE43" s="28"/>
      <c r="AF43" s="23"/>
      <c r="AG43" s="23"/>
      <c r="AH43" s="38"/>
      <c r="AI43" s="38"/>
      <c r="AJ43" s="23"/>
      <c r="AK43" s="23"/>
      <c r="AL43" s="23"/>
      <c r="AM43" s="23"/>
      <c r="AN43" s="23"/>
    </row>
    <row r="44" spans="1:41" s="7" customFormat="1" ht="33.75" customHeight="1">
      <c r="A44" s="77"/>
      <c r="B44" s="77"/>
      <c r="C44" s="34"/>
      <c r="D44" s="34"/>
      <c r="E44" s="34"/>
      <c r="F44" s="28"/>
      <c r="G44" s="28"/>
      <c r="H44" s="36"/>
      <c r="I44" s="36"/>
      <c r="J44" s="72"/>
      <c r="K44" s="72"/>
      <c r="L44" s="72"/>
      <c r="M44" s="34"/>
      <c r="N44" s="34"/>
      <c r="R44" s="36"/>
      <c r="S44" s="34"/>
      <c r="T44" s="34"/>
      <c r="U44" s="36"/>
      <c r="V44" s="36"/>
      <c r="W44" s="36"/>
      <c r="X44" s="34"/>
      <c r="Y44" s="34"/>
      <c r="Z44" s="34"/>
      <c r="AA44" s="34"/>
      <c r="AB44" s="34"/>
      <c r="AC44" s="36"/>
      <c r="AD44" s="36"/>
      <c r="AE44" s="36"/>
      <c r="AF44" s="36"/>
      <c r="AN44" s="36"/>
    </row>
    <row r="45" spans="1:41" s="7" customFormat="1" ht="24.75" customHeight="1">
      <c r="A45" s="142" t="s">
        <v>15</v>
      </c>
      <c r="B45" s="142"/>
      <c r="C45" s="143">
        <f ca="1">C13</f>
        <v>0.4</v>
      </c>
      <c r="D45" s="143"/>
      <c r="E45" s="143"/>
      <c r="F45" s="28" t="s">
        <v>98</v>
      </c>
      <c r="G45" s="28"/>
      <c r="H45" s="36"/>
      <c r="I45" s="36"/>
      <c r="J45" s="34"/>
      <c r="K45" s="34"/>
      <c r="L45" s="34"/>
      <c r="M45" s="34"/>
      <c r="N45" s="34"/>
      <c r="Q45" s="143">
        <f ca="1">Q13</f>
        <v>6</v>
      </c>
      <c r="R45" s="143"/>
      <c r="S45" s="117" t="s">
        <v>100</v>
      </c>
      <c r="T45" s="34"/>
      <c r="U45" s="36"/>
      <c r="V45" s="36"/>
      <c r="W45" s="36"/>
      <c r="X45" s="34"/>
      <c r="Y45" s="34"/>
      <c r="Z45" s="34"/>
      <c r="AA45" s="34"/>
      <c r="AB45" s="34"/>
      <c r="AC45" s="36"/>
      <c r="AD45" s="36"/>
      <c r="AE45" s="36"/>
      <c r="AF45" s="36"/>
      <c r="AN45" s="36"/>
    </row>
    <row r="46" spans="1:41" s="7" customFormat="1" ht="33.75" customHeight="1">
      <c r="A46" s="28"/>
      <c r="B46" s="28"/>
      <c r="C46" s="34" t="s">
        <v>12</v>
      </c>
      <c r="D46" s="23"/>
      <c r="E46" s="23"/>
      <c r="F46" s="144">
        <v>0</v>
      </c>
      <c r="G46" s="144"/>
      <c r="H46" s="43"/>
      <c r="I46" s="43"/>
      <c r="J46" s="144">
        <f ca="1">C45</f>
        <v>0.4</v>
      </c>
      <c r="K46" s="144"/>
      <c r="L46" s="144"/>
      <c r="M46" s="43"/>
      <c r="N46" s="69"/>
      <c r="O46" s="69"/>
      <c r="P46" s="43"/>
      <c r="Q46" s="43"/>
      <c r="R46" s="43"/>
      <c r="S46" s="43"/>
      <c r="T46" s="144" t="s">
        <v>29</v>
      </c>
      <c r="U46" s="144"/>
      <c r="V46" s="144"/>
      <c r="W46" s="144"/>
      <c r="X46" s="144" t="s">
        <v>36</v>
      </c>
      <c r="Y46" s="144"/>
      <c r="Z46" s="144"/>
      <c r="AA46" s="43"/>
      <c r="AB46" s="43"/>
      <c r="AC46" s="131" t="s">
        <v>112</v>
      </c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7" t="s">
        <v>17</v>
      </c>
    </row>
    <row r="47" spans="1:41" s="7" customFormat="1" ht="7.5" customHeight="1">
      <c r="A47" s="28"/>
      <c r="B47" s="28"/>
      <c r="C47" s="34"/>
      <c r="D47" s="23"/>
      <c r="E47" s="23"/>
      <c r="F47" s="45"/>
      <c r="G47" s="46"/>
      <c r="H47" s="47"/>
      <c r="I47" s="48"/>
      <c r="J47" s="71"/>
      <c r="K47" s="49"/>
      <c r="L47" s="48"/>
      <c r="M47" s="48"/>
      <c r="N47" s="50"/>
      <c r="O47" s="50"/>
      <c r="P47" s="47"/>
      <c r="Q47" s="47"/>
      <c r="R47" s="49"/>
      <c r="S47" s="49"/>
      <c r="T47" s="51"/>
      <c r="U47" s="51"/>
      <c r="V47" s="48"/>
      <c r="W47" s="48"/>
      <c r="X47" s="70"/>
      <c r="Y47" s="48"/>
      <c r="Z47" s="48"/>
      <c r="AA47" s="53"/>
      <c r="AB47" s="39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</row>
    <row r="48" spans="1:41" s="7" customFormat="1" ht="7.5" customHeight="1">
      <c r="A48" s="28"/>
      <c r="B48" s="28"/>
      <c r="C48" s="23"/>
      <c r="D48" s="23"/>
      <c r="E48" s="23"/>
      <c r="F48" s="45"/>
      <c r="G48" s="54"/>
      <c r="H48" s="55"/>
      <c r="I48" s="56"/>
      <c r="J48" s="57"/>
      <c r="K48" s="54"/>
      <c r="L48" s="54"/>
      <c r="M48" s="56"/>
      <c r="N48" s="54"/>
      <c r="O48" s="54"/>
      <c r="P48" s="54"/>
      <c r="Q48" s="54"/>
      <c r="R48" s="58"/>
      <c r="S48" s="58"/>
      <c r="T48" s="58"/>
      <c r="U48" s="60"/>
      <c r="V48" s="60"/>
      <c r="W48" s="54"/>
      <c r="X48" s="57"/>
      <c r="Y48" s="54"/>
      <c r="Z48" s="55"/>
      <c r="AA48" s="58"/>
      <c r="AB48" s="23"/>
      <c r="AC48" s="23"/>
      <c r="AD48" s="28"/>
      <c r="AE48" s="28"/>
      <c r="AF48" s="23"/>
      <c r="AG48" s="23"/>
      <c r="AH48" s="38"/>
      <c r="AI48" s="38"/>
      <c r="AJ48" s="23"/>
      <c r="AK48" s="23"/>
      <c r="AL48" s="23"/>
      <c r="AM48" s="23"/>
      <c r="AN48" s="23"/>
    </row>
    <row r="49" spans="1:41" s="7" customFormat="1" ht="7.5" customHeight="1">
      <c r="A49" s="28"/>
      <c r="B49" s="28"/>
      <c r="C49" s="23"/>
      <c r="D49" s="23"/>
      <c r="E49" s="23"/>
      <c r="F49" s="45"/>
      <c r="G49" s="23"/>
      <c r="H49" s="38"/>
      <c r="J49" s="45"/>
      <c r="K49" s="23"/>
      <c r="L49" s="23"/>
      <c r="N49" s="23"/>
      <c r="O49" s="23"/>
      <c r="P49" s="23"/>
      <c r="Q49" s="23"/>
      <c r="R49" s="30"/>
      <c r="S49" s="30"/>
      <c r="T49" s="30"/>
      <c r="U49" s="28"/>
      <c r="V49" s="28"/>
      <c r="W49" s="23"/>
      <c r="X49" s="45"/>
      <c r="Y49" s="23"/>
      <c r="Z49" s="38"/>
      <c r="AA49" s="30"/>
      <c r="AB49" s="23"/>
      <c r="AC49" s="23"/>
      <c r="AD49" s="28"/>
      <c r="AE49" s="28"/>
      <c r="AF49" s="23"/>
      <c r="AG49" s="23"/>
      <c r="AH49" s="38"/>
      <c r="AI49" s="38"/>
      <c r="AJ49" s="23"/>
      <c r="AK49" s="23"/>
      <c r="AL49" s="23"/>
      <c r="AM49" s="23"/>
      <c r="AN49" s="23"/>
    </row>
    <row r="50" spans="1:41" s="7" customFormat="1" ht="14.25" customHeight="1">
      <c r="A50" s="37"/>
      <c r="B50" s="37"/>
      <c r="C50" s="30"/>
      <c r="D50" s="30"/>
      <c r="E50" s="30"/>
      <c r="F50" s="140">
        <v>0</v>
      </c>
      <c r="G50" s="140"/>
      <c r="H50" s="13"/>
      <c r="I50" s="62" t="s">
        <v>17</v>
      </c>
      <c r="J50" s="140">
        <v>1</v>
      </c>
      <c r="K50" s="140"/>
      <c r="L50" s="13"/>
      <c r="M50" s="13"/>
      <c r="N50" s="13"/>
      <c r="O50" s="13"/>
      <c r="P50" s="13"/>
      <c r="Q50" s="13"/>
      <c r="R50" s="13"/>
      <c r="S50" s="13"/>
      <c r="T50" s="140" t="s">
        <v>35</v>
      </c>
      <c r="U50" s="140"/>
      <c r="V50" s="140"/>
      <c r="W50" s="13"/>
      <c r="X50" s="140">
        <f ca="1">Q45</f>
        <v>6</v>
      </c>
      <c r="Y50" s="140"/>
      <c r="Z50" s="62"/>
      <c r="AA50" s="13"/>
      <c r="AB50" s="13"/>
      <c r="AC50" s="64" t="s">
        <v>37</v>
      </c>
    </row>
    <row r="51" spans="1:41" s="7" customFormat="1" ht="15.75" customHeight="1">
      <c r="A51" s="37"/>
      <c r="B51" s="37"/>
      <c r="C51" s="30"/>
      <c r="D51" s="30"/>
      <c r="E51" s="30"/>
      <c r="F51" s="14"/>
      <c r="G51" s="14"/>
      <c r="H51" s="13"/>
      <c r="I51" s="13"/>
      <c r="J51" s="13"/>
      <c r="K51" s="140"/>
      <c r="L51" s="140"/>
      <c r="M51" s="140"/>
      <c r="N51" s="13"/>
      <c r="O51" s="13"/>
      <c r="P51" s="140"/>
      <c r="Q51" s="140"/>
      <c r="R51" s="140"/>
      <c r="S51" s="30"/>
      <c r="V51" s="30"/>
      <c r="W51" s="30"/>
      <c r="X51" s="30"/>
      <c r="Y51" s="30"/>
      <c r="Z51" s="30"/>
      <c r="AA51" s="30"/>
      <c r="AB51" s="30"/>
    </row>
    <row r="52" spans="1:41" s="7" customFormat="1" ht="33.75" customHeight="1">
      <c r="A52" s="28"/>
      <c r="B52" s="28"/>
      <c r="C52" s="23" t="s">
        <v>14</v>
      </c>
      <c r="D52" s="23"/>
      <c r="E52" s="23"/>
      <c r="F52" s="140">
        <f ca="1">C45</f>
        <v>0.4</v>
      </c>
      <c r="G52" s="140"/>
      <c r="H52" s="140"/>
      <c r="I52" s="140" t="s">
        <v>18</v>
      </c>
      <c r="J52" s="140"/>
      <c r="K52" s="140">
        <f ca="1">Q45</f>
        <v>6</v>
      </c>
      <c r="L52" s="140"/>
      <c r="M52" s="140"/>
      <c r="N52" s="140" t="s">
        <v>19</v>
      </c>
      <c r="O52" s="140"/>
      <c r="P52" s="140">
        <f ca="1">F52*K52</f>
        <v>2.4000000000000004</v>
      </c>
      <c r="Q52" s="140"/>
      <c r="R52" s="140"/>
      <c r="T52" s="28"/>
      <c r="U52" s="28"/>
      <c r="V52" s="23"/>
      <c r="W52" s="23"/>
      <c r="X52" s="23"/>
      <c r="Y52" s="23"/>
      <c r="Z52" s="23"/>
      <c r="AA52" s="23"/>
      <c r="AB52" s="30" t="s">
        <v>29</v>
      </c>
      <c r="AC52" s="30"/>
      <c r="AD52" s="30"/>
      <c r="AE52" s="65"/>
      <c r="AF52" s="134">
        <f ca="1">P52</f>
        <v>2.4000000000000004</v>
      </c>
      <c r="AG52" s="134"/>
      <c r="AH52" s="134"/>
      <c r="AI52" s="115" t="s">
        <v>99</v>
      </c>
      <c r="AJ52" s="67"/>
      <c r="AK52" s="67"/>
      <c r="AL52" s="67"/>
      <c r="AM52" s="67"/>
      <c r="AN52" s="68"/>
    </row>
    <row r="53" spans="1:41" s="7" customFormat="1" ht="22.5" customHeight="1">
      <c r="A53" s="28"/>
      <c r="B53" s="28"/>
      <c r="C53" s="23"/>
      <c r="D53" s="23"/>
      <c r="E53" s="23"/>
      <c r="F53" s="14"/>
      <c r="G53" s="14"/>
      <c r="H53" s="14"/>
      <c r="I53" s="14"/>
      <c r="J53" s="14"/>
      <c r="K53" s="140" t="s">
        <v>8</v>
      </c>
      <c r="L53" s="140"/>
      <c r="M53" s="140"/>
      <c r="N53" s="140"/>
      <c r="O53" s="140"/>
      <c r="P53" s="140"/>
      <c r="Q53" s="140"/>
      <c r="R53" s="140"/>
      <c r="S53" s="13"/>
      <c r="T53" s="62"/>
      <c r="U53" s="140"/>
      <c r="V53" s="140"/>
      <c r="W53" s="140"/>
      <c r="X53" s="23"/>
      <c r="Y53" s="23"/>
      <c r="Z53" s="23"/>
      <c r="AA53" s="23"/>
      <c r="AB53" s="30"/>
      <c r="AC53" s="30"/>
      <c r="AD53" s="30"/>
      <c r="AE53" s="23"/>
      <c r="AF53" s="14"/>
      <c r="AG53" s="14"/>
      <c r="AH53" s="14"/>
      <c r="AI53" s="62"/>
      <c r="AJ53" s="23"/>
      <c r="AK53" s="23"/>
      <c r="AL53" s="23"/>
      <c r="AM53" s="23"/>
      <c r="AN53" s="23"/>
    </row>
    <row r="54" spans="1:41" s="7" customFormat="1" ht="22.5" customHeight="1">
      <c r="A54" s="28"/>
      <c r="B54" s="28"/>
      <c r="C54" s="23"/>
      <c r="D54" s="23"/>
      <c r="E54" s="23"/>
      <c r="F54" s="23"/>
      <c r="G54" s="23"/>
      <c r="H54" s="38"/>
      <c r="J54" s="23"/>
      <c r="K54" s="23"/>
      <c r="L54" s="23"/>
      <c r="N54" s="140"/>
      <c r="O54" s="140"/>
      <c r="P54" s="140"/>
      <c r="Q54" s="140"/>
      <c r="R54" s="140"/>
      <c r="S54" s="30"/>
      <c r="T54" s="30"/>
      <c r="U54" s="28"/>
      <c r="V54" s="28"/>
      <c r="W54" s="23"/>
      <c r="X54" s="23"/>
      <c r="Y54" s="23"/>
      <c r="Z54" s="38"/>
      <c r="AA54" s="30"/>
      <c r="AB54" s="23"/>
      <c r="AC54" s="23"/>
      <c r="AD54" s="28"/>
      <c r="AE54" s="28"/>
      <c r="AF54" s="23"/>
      <c r="AG54" s="23"/>
      <c r="AH54" s="38"/>
      <c r="AI54" s="38"/>
      <c r="AJ54" s="23"/>
      <c r="AK54" s="23"/>
      <c r="AL54" s="23"/>
      <c r="AM54" s="23"/>
      <c r="AN54" s="23"/>
    </row>
    <row r="55" spans="1:41" s="7" customFormat="1" ht="24.75" customHeight="1">
      <c r="A55" s="28" t="s">
        <v>16</v>
      </c>
      <c r="B55" s="28"/>
      <c r="C55" s="28" t="s">
        <v>24</v>
      </c>
      <c r="D55" s="28"/>
      <c r="E55" s="28"/>
      <c r="F55" s="34"/>
      <c r="G55" s="30"/>
      <c r="H55" s="30"/>
      <c r="I55" s="23"/>
      <c r="K55" s="143">
        <f ca="1">K21</f>
        <v>0.8</v>
      </c>
      <c r="L55" s="143"/>
      <c r="M55" s="143"/>
      <c r="N55" s="35" t="s">
        <v>25</v>
      </c>
      <c r="O55" s="35"/>
      <c r="P55" s="35"/>
      <c r="Q55" s="36"/>
      <c r="T55" s="28"/>
      <c r="U55" s="28"/>
      <c r="V55" s="23"/>
      <c r="W55" s="23"/>
      <c r="X55" s="23"/>
      <c r="Y55" s="23"/>
      <c r="Z55" s="23"/>
      <c r="AA55" s="23"/>
      <c r="AB55" s="30"/>
      <c r="AC55" s="30"/>
      <c r="AD55" s="139">
        <f ca="1">AD21</f>
        <v>13</v>
      </c>
      <c r="AE55" s="139"/>
      <c r="AF55" s="30" t="s">
        <v>26</v>
      </c>
      <c r="AG55" s="30"/>
      <c r="AH55" s="30"/>
      <c r="AI55" s="30"/>
      <c r="AJ55" s="30"/>
      <c r="AK55" s="30"/>
      <c r="AL55" s="30"/>
      <c r="AM55" s="30"/>
      <c r="AN55" s="30"/>
    </row>
    <row r="56" spans="1:41" s="7" customFormat="1" ht="24.75" customHeight="1">
      <c r="A56" s="28"/>
      <c r="B56" s="28"/>
      <c r="C56" s="34" t="s">
        <v>27</v>
      </c>
      <c r="D56" s="12"/>
      <c r="E56" s="12"/>
      <c r="F56" s="34"/>
      <c r="G56" s="30"/>
      <c r="H56" s="30"/>
      <c r="I56" s="23"/>
      <c r="N56" s="35"/>
      <c r="O56" s="35"/>
      <c r="P56" s="35"/>
      <c r="Q56" s="36"/>
      <c r="T56" s="28"/>
      <c r="U56" s="28"/>
      <c r="V56" s="23"/>
      <c r="W56" s="23"/>
      <c r="X56" s="23"/>
      <c r="Y56" s="23"/>
      <c r="Z56" s="23"/>
      <c r="AA56" s="23"/>
      <c r="AB56" s="30"/>
      <c r="AC56" s="30"/>
      <c r="AD56" s="30"/>
      <c r="AE56" s="7" t="s">
        <v>28</v>
      </c>
      <c r="AF56" s="30"/>
      <c r="AG56" s="30"/>
      <c r="AH56" s="30"/>
      <c r="AI56" s="30"/>
      <c r="AJ56" s="30"/>
      <c r="AK56" s="30"/>
      <c r="AL56" s="30"/>
      <c r="AM56" s="30"/>
      <c r="AN56" s="30"/>
    </row>
    <row r="57" spans="1:41" s="7" customFormat="1" ht="15.75" customHeight="1">
      <c r="A57" s="28"/>
      <c r="B57" s="28"/>
      <c r="C57" s="34" t="s">
        <v>8</v>
      </c>
      <c r="D57" s="23"/>
      <c r="E57" s="23"/>
      <c r="F57" s="144">
        <v>0</v>
      </c>
      <c r="G57" s="144"/>
      <c r="H57" s="69" t="s">
        <v>8</v>
      </c>
      <c r="I57" s="69"/>
      <c r="J57" s="141">
        <f ca="1">K55</f>
        <v>0.8</v>
      </c>
      <c r="K57" s="141"/>
      <c r="L57" s="141"/>
      <c r="M57" s="43"/>
      <c r="N57" s="69"/>
      <c r="O57" s="69"/>
      <c r="P57" s="43"/>
      <c r="Q57" s="144"/>
      <c r="R57" s="144"/>
      <c r="S57" s="144"/>
      <c r="T57" s="144" t="s">
        <v>32</v>
      </c>
      <c r="U57" s="144"/>
      <c r="V57" s="144"/>
      <c r="W57" s="144"/>
      <c r="X57" s="43"/>
      <c r="Y57" s="44" t="s">
        <v>39</v>
      </c>
      <c r="Z57" s="43"/>
      <c r="AA57" s="43"/>
      <c r="AB57" s="43"/>
      <c r="AC57" s="43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7" t="s">
        <v>17</v>
      </c>
    </row>
    <row r="58" spans="1:41" s="7" customFormat="1" ht="7.5" customHeight="1">
      <c r="A58" s="28"/>
      <c r="B58" s="28"/>
      <c r="C58" s="34"/>
      <c r="D58" s="23"/>
      <c r="E58" s="23"/>
      <c r="F58" s="45"/>
      <c r="G58" s="46"/>
      <c r="H58" s="47"/>
      <c r="I58" s="48"/>
      <c r="J58" s="71"/>
      <c r="K58" s="49"/>
      <c r="L58" s="48"/>
      <c r="M58" s="48"/>
      <c r="N58" s="50"/>
      <c r="O58" s="50"/>
      <c r="P58" s="47"/>
      <c r="Q58" s="47"/>
      <c r="R58" s="49"/>
      <c r="S58" s="49"/>
      <c r="T58" s="51"/>
      <c r="U58" s="52"/>
      <c r="V58" s="48"/>
      <c r="W58" s="48"/>
      <c r="X58" s="48"/>
      <c r="Y58" s="48"/>
      <c r="Z58" s="48"/>
      <c r="AA58" s="53"/>
      <c r="AB58" s="39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</row>
    <row r="59" spans="1:41" s="7" customFormat="1" ht="7.5" customHeight="1">
      <c r="A59" s="28"/>
      <c r="B59" s="28"/>
      <c r="C59" s="23"/>
      <c r="D59" s="23"/>
      <c r="E59" s="23"/>
      <c r="F59" s="45"/>
      <c r="G59" s="54"/>
      <c r="H59" s="55"/>
      <c r="I59" s="56"/>
      <c r="J59" s="57"/>
      <c r="K59" s="54"/>
      <c r="L59" s="54"/>
      <c r="M59" s="56"/>
      <c r="N59" s="54"/>
      <c r="O59" s="54"/>
      <c r="P59" s="54"/>
      <c r="Q59" s="54"/>
      <c r="R59" s="58"/>
      <c r="S59" s="58"/>
      <c r="T59" s="58"/>
      <c r="U59" s="59"/>
      <c r="V59" s="60"/>
      <c r="W59" s="54"/>
      <c r="X59" s="54"/>
      <c r="Y59" s="54"/>
      <c r="Z59" s="55"/>
      <c r="AA59" s="58"/>
      <c r="AB59" s="23"/>
      <c r="AC59" s="23"/>
      <c r="AD59" s="28"/>
      <c r="AE59" s="28"/>
      <c r="AF59" s="23"/>
      <c r="AG59" s="23"/>
      <c r="AH59" s="38"/>
      <c r="AI59" s="38"/>
      <c r="AJ59" s="23"/>
      <c r="AK59" s="23"/>
      <c r="AL59" s="23"/>
      <c r="AM59" s="23"/>
      <c r="AN59" s="23"/>
    </row>
    <row r="60" spans="1:41" s="7" customFormat="1" ht="7.5" customHeight="1">
      <c r="A60" s="28"/>
      <c r="B60" s="28"/>
      <c r="C60" s="23"/>
      <c r="D60" s="23"/>
      <c r="E60" s="23"/>
      <c r="F60" s="45"/>
      <c r="G60" s="23"/>
      <c r="H60" s="38"/>
      <c r="J60" s="45"/>
      <c r="K60" s="23"/>
      <c r="L60" s="23"/>
      <c r="N60" s="23"/>
      <c r="O60" s="23"/>
      <c r="P60" s="23"/>
      <c r="Q60" s="23"/>
      <c r="R60" s="30"/>
      <c r="S60" s="30"/>
      <c r="T60" s="30"/>
      <c r="U60" s="61"/>
      <c r="V60" s="28"/>
      <c r="W60" s="23"/>
      <c r="X60" s="23"/>
      <c r="Y60" s="23"/>
      <c r="Z60" s="38"/>
      <c r="AA60" s="30"/>
      <c r="AB60" s="23"/>
      <c r="AC60" s="23"/>
      <c r="AD60" s="28"/>
      <c r="AE60" s="28"/>
      <c r="AF60" s="23"/>
      <c r="AG60" s="23"/>
      <c r="AH60" s="38"/>
      <c r="AI60" s="38"/>
      <c r="AJ60" s="23"/>
      <c r="AK60" s="23"/>
      <c r="AL60" s="23"/>
      <c r="AM60" s="23"/>
      <c r="AN60" s="23"/>
    </row>
    <row r="61" spans="1:41" s="7" customFormat="1" ht="14.25" customHeight="1">
      <c r="A61" s="37"/>
      <c r="B61" s="37"/>
      <c r="C61" s="30"/>
      <c r="D61" s="30"/>
      <c r="E61" s="30"/>
      <c r="F61" s="140">
        <v>0</v>
      </c>
      <c r="G61" s="140"/>
      <c r="H61" s="62" t="s">
        <v>17</v>
      </c>
      <c r="I61" s="62"/>
      <c r="J61" s="140">
        <v>1</v>
      </c>
      <c r="K61" s="140"/>
      <c r="L61" s="13"/>
      <c r="M61" s="13"/>
      <c r="N61" s="13"/>
      <c r="O61" s="13"/>
      <c r="P61" s="13"/>
      <c r="Q61" s="13"/>
      <c r="R61" s="140" t="s">
        <v>29</v>
      </c>
      <c r="S61" s="140"/>
      <c r="T61" s="13"/>
      <c r="U61" s="140">
        <f ca="1">AD55</f>
        <v>13</v>
      </c>
      <c r="V61" s="140"/>
      <c r="W61" s="140"/>
      <c r="X61" s="13"/>
      <c r="Y61" s="64" t="s">
        <v>38</v>
      </c>
      <c r="Z61" s="13"/>
      <c r="AA61" s="13"/>
      <c r="AB61" s="13"/>
      <c r="AC61" s="13"/>
    </row>
    <row r="62" spans="1:41" s="7" customFormat="1" ht="9" customHeight="1">
      <c r="A62" s="28"/>
      <c r="B62" s="28"/>
      <c r="C62" s="34"/>
      <c r="D62" s="23"/>
      <c r="E62" s="23"/>
      <c r="F62" s="23"/>
      <c r="G62" s="30"/>
      <c r="H62" s="30"/>
      <c r="I62" s="23"/>
      <c r="L62" s="23"/>
      <c r="M62" s="23"/>
      <c r="N62" s="38"/>
      <c r="O62" s="38"/>
      <c r="P62" s="30"/>
      <c r="Q62" s="30"/>
      <c r="T62" s="28"/>
      <c r="U62" s="28"/>
      <c r="V62" s="23"/>
      <c r="W62" s="23"/>
      <c r="X62" s="23"/>
      <c r="Y62" s="23"/>
      <c r="Z62" s="23"/>
      <c r="AA62" s="39"/>
      <c r="AB62" s="39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</row>
    <row r="63" spans="1:41" s="7" customFormat="1" ht="33.75" customHeight="1">
      <c r="A63" s="28"/>
      <c r="B63" s="28"/>
      <c r="C63" s="23" t="s">
        <v>14</v>
      </c>
      <c r="D63" s="23"/>
      <c r="E63" s="23"/>
      <c r="F63" s="140">
        <f ca="1">K55</f>
        <v>0.8</v>
      </c>
      <c r="G63" s="140"/>
      <c r="H63" s="140"/>
      <c r="I63" s="140" t="s">
        <v>3</v>
      </c>
      <c r="J63" s="140"/>
      <c r="K63" s="140">
        <f ca="1">AD55</f>
        <v>13</v>
      </c>
      <c r="L63" s="140"/>
      <c r="M63" s="140"/>
      <c r="N63" s="140" t="s">
        <v>40</v>
      </c>
      <c r="O63" s="140"/>
      <c r="P63" s="150">
        <f ca="1">F63*K63</f>
        <v>10.4</v>
      </c>
      <c r="Q63" s="150"/>
      <c r="R63" s="150"/>
      <c r="S63" s="150"/>
      <c r="T63" s="28"/>
      <c r="U63" s="28"/>
      <c r="V63" s="23"/>
      <c r="W63" s="23"/>
      <c r="X63" s="23"/>
      <c r="Y63" s="23"/>
      <c r="Z63" s="23"/>
      <c r="AA63" s="23"/>
      <c r="AB63" s="30"/>
      <c r="AC63" s="30"/>
      <c r="AD63" s="30"/>
      <c r="AE63" s="147">
        <f ca="1">P63</f>
        <v>10.4</v>
      </c>
      <c r="AF63" s="148"/>
      <c r="AG63" s="148"/>
      <c r="AH63" s="148"/>
      <c r="AI63" s="66" t="s">
        <v>41</v>
      </c>
      <c r="AJ63" s="67"/>
      <c r="AK63" s="67"/>
      <c r="AL63" s="67"/>
      <c r="AM63" s="67"/>
      <c r="AN63" s="68"/>
    </row>
    <row r="64" spans="1:41" s="7" customFormat="1" ht="22.5" customHeight="1">
      <c r="A64" s="28"/>
      <c r="B64" s="28"/>
      <c r="C64" s="23"/>
      <c r="D64" s="23"/>
      <c r="E64" s="23"/>
      <c r="F64" s="14"/>
      <c r="G64" s="14"/>
      <c r="H64" s="14"/>
      <c r="I64" s="14"/>
      <c r="J64" s="14"/>
      <c r="K64" s="140"/>
      <c r="L64" s="140"/>
      <c r="M64" s="140"/>
      <c r="N64" s="140"/>
      <c r="O64" s="140"/>
      <c r="P64" s="140"/>
      <c r="Q64" s="140"/>
      <c r="R64" s="140"/>
      <c r="S64" s="13"/>
      <c r="T64" s="62"/>
      <c r="U64" s="140"/>
      <c r="V64" s="140"/>
      <c r="W64" s="140"/>
      <c r="X64" s="23"/>
      <c r="Y64" s="23"/>
      <c r="Z64" s="23"/>
      <c r="AA64" s="23"/>
      <c r="AB64" s="30"/>
      <c r="AC64" s="30"/>
      <c r="AD64" s="30"/>
      <c r="AE64" s="23"/>
      <c r="AF64" s="14"/>
      <c r="AG64" s="14"/>
      <c r="AH64" s="14"/>
      <c r="AI64" s="62"/>
      <c r="AJ64" s="23"/>
      <c r="AK64" s="23"/>
      <c r="AL64" s="23"/>
      <c r="AM64" s="23"/>
      <c r="AN64" s="23"/>
    </row>
    <row r="65" spans="1:40" s="7" customFormat="1" ht="22.5" customHeight="1">
      <c r="A65" s="28"/>
      <c r="B65" s="28"/>
      <c r="C65" s="23"/>
      <c r="D65" s="23"/>
      <c r="E65" s="23"/>
      <c r="F65" s="23"/>
      <c r="G65" s="23"/>
      <c r="H65" s="38"/>
      <c r="J65" s="23"/>
      <c r="K65" s="23"/>
      <c r="L65" s="23"/>
      <c r="N65" s="140"/>
      <c r="O65" s="140"/>
      <c r="P65" s="140"/>
      <c r="Q65" s="140"/>
      <c r="R65" s="140"/>
      <c r="S65" s="30"/>
      <c r="T65" s="30"/>
      <c r="U65" s="28"/>
      <c r="V65" s="28"/>
      <c r="W65" s="23"/>
      <c r="X65" s="23"/>
      <c r="Y65" s="23"/>
      <c r="Z65" s="38"/>
      <c r="AA65" s="30"/>
      <c r="AB65" s="23"/>
      <c r="AC65" s="23"/>
      <c r="AD65" s="28"/>
      <c r="AE65" s="28"/>
      <c r="AF65" s="23"/>
      <c r="AG65" s="23"/>
      <c r="AH65" s="38"/>
      <c r="AI65" s="38"/>
      <c r="AJ65" s="23"/>
      <c r="AK65" s="23"/>
      <c r="AL65" s="23"/>
      <c r="AM65" s="23"/>
      <c r="AN65" s="23"/>
    </row>
    <row r="66" spans="1:40" s="7" customFormat="1"/>
    <row r="67" spans="1:40" s="7" customFormat="1"/>
    <row r="68" spans="1:40" s="7" customFormat="1"/>
    <row r="69" spans="1:40" s="7" customFormat="1"/>
    <row r="70" spans="1:40" s="7" customFormat="1"/>
    <row r="71" spans="1:40" s="7" customFormat="1"/>
    <row r="72" spans="1:40" s="7" customFormat="1"/>
    <row r="73" spans="1:40" s="7" customFormat="1"/>
    <row r="74" spans="1:40" s="7" customFormat="1"/>
    <row r="75" spans="1:40" s="7" customFormat="1"/>
    <row r="76" spans="1:40" s="7" customFormat="1"/>
    <row r="77" spans="1:40" s="7" customFormat="1"/>
    <row r="78" spans="1:40" s="7" customFormat="1"/>
    <row r="79" spans="1:40" s="7" customFormat="1"/>
    <row r="80" spans="1:40" s="7" customFormat="1"/>
    <row r="81" s="7" customFormat="1"/>
    <row r="82" s="7" customFormat="1"/>
    <row r="83" s="7" customFormat="1"/>
    <row r="84" s="7" customFormat="1"/>
    <row r="85" s="7" customFormat="1"/>
    <row r="86" s="7" customFormat="1"/>
    <row r="87" s="7" customFormat="1"/>
    <row r="88" s="7" customFormat="1"/>
    <row r="89" s="7" customFormat="1"/>
    <row r="90" s="7" customFormat="1"/>
    <row r="91" s="7" customFormat="1"/>
    <row r="92" s="7" customFormat="1"/>
    <row r="93" s="7" customFormat="1"/>
    <row r="94" s="7" customFormat="1"/>
    <row r="95" s="7" customFormat="1"/>
    <row r="96" s="7" customFormat="1"/>
    <row r="97" spans="1:40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</row>
    <row r="98" spans="1:40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</row>
    <row r="99" spans="1:40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</row>
    <row r="100" spans="1:4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</row>
    <row r="101" spans="1:40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</row>
    <row r="102" spans="1:40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</row>
    <row r="103" spans="1:40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</row>
    <row r="104" spans="1:40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</row>
    <row r="105" spans="1:40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</row>
    <row r="106" spans="1:40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</row>
    <row r="107" spans="1:40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</row>
  </sheetData>
  <mergeCells count="83">
    <mergeCell ref="K64:M64"/>
    <mergeCell ref="N64:O64"/>
    <mergeCell ref="P64:R64"/>
    <mergeCell ref="U64:W64"/>
    <mergeCell ref="N65:O65"/>
    <mergeCell ref="P65:R65"/>
    <mergeCell ref="P54:R54"/>
    <mergeCell ref="Q57:S57"/>
    <mergeCell ref="P63:S63"/>
    <mergeCell ref="R61:S61"/>
    <mergeCell ref="A13:B13"/>
    <mergeCell ref="N19:P19"/>
    <mergeCell ref="F35:G35"/>
    <mergeCell ref="C13:E13"/>
    <mergeCell ref="F63:H63"/>
    <mergeCell ref="I63:J63"/>
    <mergeCell ref="AI1:AJ1"/>
    <mergeCell ref="AI29:AJ29"/>
    <mergeCell ref="J2:K2"/>
    <mergeCell ref="AE11:AN11"/>
    <mergeCell ref="AE19:AN19"/>
    <mergeCell ref="AE28:AN28"/>
    <mergeCell ref="Z5:AA5"/>
    <mergeCell ref="Q13:R13"/>
    <mergeCell ref="K21:M21"/>
    <mergeCell ref="AD21:AE21"/>
    <mergeCell ref="K63:M63"/>
    <mergeCell ref="N63:O63"/>
    <mergeCell ref="AE63:AH63"/>
    <mergeCell ref="T57:W57"/>
    <mergeCell ref="U39:V39"/>
    <mergeCell ref="N41:O41"/>
    <mergeCell ref="N42:O42"/>
    <mergeCell ref="N43:O43"/>
    <mergeCell ref="P53:R53"/>
    <mergeCell ref="U61:W61"/>
    <mergeCell ref="F39:G39"/>
    <mergeCell ref="K51:M51"/>
    <mergeCell ref="P51:R51"/>
    <mergeCell ref="K40:M40"/>
    <mergeCell ref="P40:R40"/>
    <mergeCell ref="F41:H41"/>
    <mergeCell ref="P42:R42"/>
    <mergeCell ref="P43:R43"/>
    <mergeCell ref="K53:M53"/>
    <mergeCell ref="N53:O53"/>
    <mergeCell ref="AF52:AH52"/>
    <mergeCell ref="P41:R41"/>
    <mergeCell ref="AF41:AH41"/>
    <mergeCell ref="X46:Z46"/>
    <mergeCell ref="P52:R52"/>
    <mergeCell ref="U42:W42"/>
    <mergeCell ref="X50:Y50"/>
    <mergeCell ref="K55:M55"/>
    <mergeCell ref="F50:G50"/>
    <mergeCell ref="F52:H52"/>
    <mergeCell ref="U53:W53"/>
    <mergeCell ref="I41:J41"/>
    <mergeCell ref="K41:M41"/>
    <mergeCell ref="K42:M42"/>
    <mergeCell ref="F46:G46"/>
    <mergeCell ref="T46:W46"/>
    <mergeCell ref="N54:O54"/>
    <mergeCell ref="F57:G57"/>
    <mergeCell ref="N52:O52"/>
    <mergeCell ref="I52:J52"/>
    <mergeCell ref="Z33:AA33"/>
    <mergeCell ref="O35:Q35"/>
    <mergeCell ref="I39:J39"/>
    <mergeCell ref="I35:K35"/>
    <mergeCell ref="T35:W35"/>
    <mergeCell ref="O39:Q39"/>
    <mergeCell ref="K52:M52"/>
    <mergeCell ref="AD55:AE55"/>
    <mergeCell ref="J61:K61"/>
    <mergeCell ref="J57:L57"/>
    <mergeCell ref="A45:B45"/>
    <mergeCell ref="C45:E45"/>
    <mergeCell ref="Q45:R45"/>
    <mergeCell ref="J50:K50"/>
    <mergeCell ref="J46:L46"/>
    <mergeCell ref="T50:V50"/>
    <mergeCell ref="F61:G61"/>
  </mergeCells>
  <phoneticPr fontId="1"/>
  <pageMargins left="0.59055118110236227" right="0.39370078740157483" top="0.78740157480314965" bottom="0.78740157480314965" header="0.51181102362204722" footer="0.51181102362204722"/>
  <pageSetup paperSize="9" orientation="portrait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5" enableFormatConditionsCalculation="0">
    <tabColor indexed="42"/>
  </sheetPr>
  <dimension ref="A1:AO104"/>
  <sheetViews>
    <sheetView topLeftCell="A22" workbookViewId="0">
      <selection activeCell="W30" sqref="W30"/>
    </sheetView>
  </sheetViews>
  <sheetFormatPr defaultRowHeight="17.25"/>
  <cols>
    <col min="1" max="28" width="1.69921875" customWidth="1"/>
    <col min="29" max="29" width="2.19921875" customWidth="1"/>
    <col min="30" max="39" width="1.69921875" customWidth="1"/>
    <col min="40" max="40" width="8.09765625" customWidth="1"/>
  </cols>
  <sheetData>
    <row r="1" spans="1:41" ht="24.95" customHeight="1">
      <c r="D1" s="9" t="s">
        <v>59</v>
      </c>
      <c r="AG1" s="2" t="s">
        <v>2</v>
      </c>
      <c r="AH1" s="2"/>
      <c r="AI1" s="138">
        <v>1</v>
      </c>
      <c r="AJ1" s="138"/>
      <c r="AK1" s="28"/>
      <c r="AL1" s="28"/>
      <c r="AM1" s="28"/>
    </row>
    <row r="2" spans="1:41" ht="24.95" customHeight="1">
      <c r="J2" s="149" t="s">
        <v>4</v>
      </c>
      <c r="K2" s="149"/>
      <c r="L2" s="11" t="s">
        <v>8</v>
      </c>
      <c r="M2" s="8"/>
      <c r="N2" s="11" t="s">
        <v>5</v>
      </c>
      <c r="Q2" s="4" t="s">
        <v>0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41" ht="4.5" customHeight="1">
      <c r="J3" s="27"/>
      <c r="K3" s="27"/>
      <c r="L3" s="11"/>
      <c r="M3" s="8"/>
      <c r="N3" s="11"/>
      <c r="Q3" s="6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41" ht="22.5" customHeight="1">
      <c r="A4" s="31" t="s">
        <v>10</v>
      </c>
      <c r="Q4" s="6"/>
      <c r="R4" s="7"/>
      <c r="S4" s="7"/>
      <c r="T4" s="7"/>
      <c r="U4" s="7"/>
      <c r="V4" s="7"/>
      <c r="W4" s="7"/>
      <c r="X4" s="7"/>
      <c r="Y4" s="32" t="s">
        <v>11</v>
      </c>
      <c r="AA4" s="32"/>
      <c r="AB4" s="32"/>
      <c r="AD4" s="32"/>
      <c r="AE4" s="32"/>
      <c r="AF4" s="32"/>
      <c r="AG4" s="33"/>
      <c r="AH4" s="33"/>
      <c r="AI4" s="33"/>
      <c r="AJ4" s="33"/>
      <c r="AK4" s="33"/>
      <c r="AL4" s="33"/>
      <c r="AM4" s="33"/>
    </row>
    <row r="5" spans="1:41" s="7" customFormat="1" ht="24.75" customHeight="1">
      <c r="A5" s="28" t="s">
        <v>7</v>
      </c>
      <c r="B5" s="28"/>
      <c r="C5" s="151">
        <f ca="1">INT(RAND()*7+3)*0.1+14</f>
        <v>14.8</v>
      </c>
      <c r="D5" s="151"/>
      <c r="E5" s="151"/>
      <c r="F5" s="116" t="s">
        <v>104</v>
      </c>
      <c r="G5" s="34"/>
      <c r="H5" s="35"/>
      <c r="I5" s="36"/>
      <c r="J5" s="72"/>
      <c r="K5" s="72"/>
      <c r="O5" s="151">
        <f ca="1">INT(RAND()*5+3)</f>
        <v>7</v>
      </c>
      <c r="P5" s="151"/>
      <c r="Q5" s="116" t="s">
        <v>102</v>
      </c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20"/>
      <c r="AC5" s="120"/>
      <c r="AD5" s="120"/>
      <c r="AE5" s="120"/>
      <c r="AF5" s="116"/>
      <c r="AG5" s="120"/>
      <c r="AH5" s="116"/>
      <c r="AI5" s="116"/>
      <c r="AJ5" s="120"/>
      <c r="AK5" s="116"/>
      <c r="AL5" s="121"/>
      <c r="AM5" s="121"/>
      <c r="AN5" s="34"/>
      <c r="AO5" s="36"/>
    </row>
    <row r="6" spans="1:41" s="7" customFormat="1" ht="24.75" customHeight="1">
      <c r="A6" s="37"/>
      <c r="B6" s="37"/>
      <c r="C6" s="116" t="s">
        <v>103</v>
      </c>
      <c r="D6" s="34"/>
      <c r="E6" s="34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E6" s="7" t="s">
        <v>28</v>
      </c>
    </row>
    <row r="7" spans="1:41" s="7" customFormat="1" ht="33.75" customHeight="1">
      <c r="A7" s="28"/>
      <c r="B7" s="28"/>
      <c r="C7" s="34" t="s">
        <v>12</v>
      </c>
      <c r="D7" s="23"/>
      <c r="E7" s="23"/>
      <c r="F7" s="23"/>
      <c r="G7" s="30"/>
      <c r="H7" s="30"/>
      <c r="I7" s="23"/>
      <c r="L7" s="23"/>
      <c r="M7" s="23"/>
      <c r="N7" s="38"/>
      <c r="O7" s="38"/>
      <c r="P7" s="30"/>
      <c r="Q7" s="30"/>
      <c r="T7" s="28"/>
      <c r="U7" s="28"/>
      <c r="V7" s="23"/>
      <c r="W7" s="23"/>
      <c r="X7" s="23"/>
      <c r="Y7" s="23"/>
      <c r="Z7" s="23"/>
      <c r="AA7" s="39"/>
      <c r="AB7" s="39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7" t="s">
        <v>13</v>
      </c>
    </row>
    <row r="8" spans="1:41" s="7" customFormat="1" ht="33.75" customHeight="1">
      <c r="A8" s="28"/>
      <c r="B8" s="28"/>
      <c r="C8" s="23"/>
      <c r="D8" s="23"/>
      <c r="E8" s="23"/>
      <c r="F8" s="23"/>
      <c r="G8" s="23"/>
      <c r="H8" s="38"/>
      <c r="J8" s="23"/>
      <c r="K8" s="23"/>
      <c r="L8" s="23"/>
      <c r="N8" s="23"/>
      <c r="O8" s="23"/>
      <c r="P8" s="23"/>
      <c r="Q8" s="23"/>
      <c r="R8" s="30"/>
      <c r="S8" s="30"/>
      <c r="T8" s="30"/>
      <c r="U8" s="28"/>
      <c r="V8" s="28"/>
      <c r="W8" s="23"/>
      <c r="X8" s="23"/>
      <c r="Y8" s="23"/>
      <c r="Z8" s="38"/>
      <c r="AA8" s="30"/>
      <c r="AB8" s="23"/>
      <c r="AC8" s="23"/>
      <c r="AD8" s="28"/>
      <c r="AE8" s="28"/>
      <c r="AF8" s="23"/>
      <c r="AG8" s="23"/>
      <c r="AH8" s="38"/>
      <c r="AI8" s="38"/>
      <c r="AJ8" s="23"/>
      <c r="AK8" s="23"/>
      <c r="AL8" s="23"/>
      <c r="AM8" s="23"/>
      <c r="AN8" s="23"/>
    </row>
    <row r="9" spans="1:41" s="7" customFormat="1" ht="33.75" customHeight="1">
      <c r="A9" s="28"/>
      <c r="B9" s="28"/>
      <c r="C9" s="23" t="s">
        <v>14</v>
      </c>
      <c r="D9" s="23"/>
      <c r="E9" s="23"/>
      <c r="F9" s="23"/>
      <c r="G9" s="23"/>
      <c r="H9" s="38"/>
      <c r="J9" s="23"/>
      <c r="K9" s="23"/>
      <c r="L9" s="23"/>
      <c r="N9" s="23"/>
      <c r="O9" s="23"/>
      <c r="P9" s="23"/>
      <c r="Q9" s="23"/>
      <c r="R9" s="30"/>
      <c r="S9" s="30"/>
      <c r="T9" s="30"/>
      <c r="U9" s="28"/>
      <c r="V9" s="28"/>
      <c r="W9" s="23"/>
      <c r="X9" s="23"/>
      <c r="Y9" s="23"/>
      <c r="Z9" s="38"/>
      <c r="AA9" s="30"/>
      <c r="AB9" s="23"/>
      <c r="AC9" s="23"/>
      <c r="AD9" s="28"/>
      <c r="AE9" s="28"/>
      <c r="AF9" s="23"/>
      <c r="AG9" s="23"/>
      <c r="AH9" s="38"/>
      <c r="AI9" s="38"/>
      <c r="AJ9" s="23"/>
      <c r="AK9" s="23"/>
      <c r="AL9" s="23"/>
      <c r="AM9" s="23"/>
      <c r="AN9" s="23"/>
    </row>
    <row r="10" spans="1:41" s="7" customFormat="1" ht="33.75" customHeight="1">
      <c r="A10" s="37"/>
      <c r="B10" s="37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V10" s="30"/>
      <c r="W10" s="30"/>
      <c r="X10" s="30"/>
      <c r="Y10" s="30"/>
      <c r="Z10" s="30"/>
      <c r="AA10" s="30"/>
      <c r="AB10" s="30"/>
    </row>
    <row r="11" spans="1:41" s="7" customFormat="1" ht="33.75" customHeight="1">
      <c r="A11" s="28"/>
      <c r="B11" s="28"/>
      <c r="D11" s="23"/>
      <c r="E11" s="23"/>
      <c r="F11" s="23"/>
      <c r="G11" s="30"/>
      <c r="H11" s="30"/>
      <c r="I11" s="23"/>
      <c r="L11" s="23"/>
      <c r="M11" s="23"/>
      <c r="Q11" s="30"/>
      <c r="V11" s="23"/>
      <c r="W11" s="23"/>
      <c r="X11" s="23"/>
      <c r="Y11" s="23"/>
      <c r="Z11" s="23"/>
      <c r="AA11" s="23"/>
      <c r="AB11" s="30"/>
      <c r="AC11" s="30"/>
      <c r="AD11" s="30"/>
      <c r="AE11" s="135"/>
      <c r="AF11" s="136"/>
      <c r="AG11" s="136"/>
      <c r="AH11" s="136"/>
      <c r="AI11" s="136"/>
      <c r="AJ11" s="136"/>
      <c r="AK11" s="136"/>
      <c r="AL11" s="136"/>
      <c r="AM11" s="136"/>
      <c r="AN11" s="137"/>
    </row>
    <row r="12" spans="1:41" s="7" customFormat="1" ht="15" customHeight="1">
      <c r="A12" s="28"/>
      <c r="B12" s="28"/>
      <c r="C12" s="23"/>
      <c r="D12" s="23"/>
      <c r="E12" s="23"/>
      <c r="F12" s="23"/>
      <c r="G12" s="23"/>
      <c r="H12" s="38"/>
      <c r="J12" s="23"/>
      <c r="K12" s="23"/>
      <c r="L12" s="23"/>
      <c r="N12" s="23"/>
      <c r="O12" s="23"/>
      <c r="P12" s="23"/>
      <c r="Q12" s="23"/>
      <c r="R12" s="30"/>
      <c r="S12" s="30"/>
      <c r="T12" s="30"/>
      <c r="U12" s="28"/>
      <c r="V12" s="28"/>
      <c r="W12" s="23"/>
      <c r="X12" s="23"/>
      <c r="Y12" s="23"/>
      <c r="Z12" s="38"/>
      <c r="AA12" s="30"/>
      <c r="AB12" s="23"/>
      <c r="AC12" s="23"/>
      <c r="AD12" s="28"/>
      <c r="AE12" s="28"/>
      <c r="AF12" s="23"/>
      <c r="AG12" s="23"/>
      <c r="AH12" s="38"/>
      <c r="AI12" s="38"/>
      <c r="AJ12" s="23"/>
      <c r="AK12" s="23"/>
      <c r="AL12" s="23"/>
      <c r="AM12" s="23"/>
      <c r="AN12" s="23"/>
    </row>
    <row r="13" spans="1:41" s="7" customFormat="1" ht="24.75" customHeight="1">
      <c r="A13" s="142" t="s">
        <v>15</v>
      </c>
      <c r="B13" s="142"/>
      <c r="C13" s="116" t="s">
        <v>47</v>
      </c>
      <c r="D13" s="34"/>
      <c r="E13" s="34"/>
      <c r="F13" s="139">
        <f ca="1">INT(RAND()*7+3)*0.1</f>
        <v>0.4</v>
      </c>
      <c r="G13" s="139"/>
      <c r="H13" s="139"/>
      <c r="I13" s="153" t="s">
        <v>101</v>
      </c>
      <c r="J13" s="153"/>
      <c r="K13" s="153"/>
      <c r="L13" s="153"/>
      <c r="M13" s="153"/>
      <c r="N13" s="153"/>
      <c r="O13" s="153"/>
      <c r="P13" s="153"/>
      <c r="Q13" s="153"/>
      <c r="R13" s="143">
        <f ca="1">INT(RAND()*7+3)</f>
        <v>9</v>
      </c>
      <c r="S13" s="143"/>
      <c r="T13" s="28" t="s">
        <v>51</v>
      </c>
      <c r="Z13" s="34"/>
      <c r="AA13" s="36"/>
      <c r="AB13" s="34"/>
      <c r="AC13" s="34"/>
      <c r="AD13" s="143">
        <f ca="1">INT(RAND()*7+3)</f>
        <v>8</v>
      </c>
      <c r="AE13" s="143"/>
      <c r="AF13" s="116" t="s">
        <v>49</v>
      </c>
      <c r="AJ13" s="36"/>
    </row>
    <row r="14" spans="1:41" s="7" customFormat="1" ht="24.75" customHeight="1">
      <c r="A14" s="73"/>
      <c r="B14" s="73"/>
      <c r="C14" s="119" t="s">
        <v>50</v>
      </c>
      <c r="D14" s="74"/>
      <c r="E14" s="74"/>
      <c r="F14" s="28"/>
      <c r="G14" s="28"/>
      <c r="H14" s="36"/>
      <c r="I14" s="36"/>
      <c r="J14" s="34"/>
      <c r="K14" s="34"/>
      <c r="L14" s="34"/>
      <c r="M14" s="34"/>
      <c r="N14" s="34"/>
      <c r="Q14" s="12"/>
      <c r="R14" s="12"/>
      <c r="S14" s="34"/>
      <c r="T14" s="34"/>
      <c r="U14" s="36"/>
      <c r="V14" s="36"/>
      <c r="W14" s="36"/>
      <c r="X14" s="34"/>
      <c r="Y14" s="34"/>
      <c r="Z14" s="34"/>
      <c r="AA14" s="34"/>
      <c r="AB14" s="34"/>
      <c r="AC14" s="36"/>
      <c r="AD14" s="36"/>
      <c r="AE14" s="36"/>
      <c r="AF14" s="36"/>
      <c r="AN14" s="36"/>
    </row>
    <row r="15" spans="1:41" s="7" customFormat="1" ht="33.75" customHeight="1">
      <c r="A15" s="28"/>
      <c r="B15" s="28"/>
      <c r="C15" s="34"/>
      <c r="D15" s="23"/>
      <c r="E15" s="23"/>
      <c r="F15" s="23"/>
      <c r="G15" s="30"/>
      <c r="H15" s="30"/>
      <c r="I15" s="23"/>
      <c r="L15" s="23"/>
      <c r="M15" s="23"/>
      <c r="N15" s="38"/>
      <c r="O15" s="38"/>
      <c r="P15" s="30"/>
      <c r="Q15" s="30"/>
      <c r="T15" s="28"/>
      <c r="U15" s="28"/>
      <c r="V15" s="23"/>
      <c r="W15" s="23"/>
      <c r="X15" s="23"/>
      <c r="Y15" s="23"/>
      <c r="Z15" s="23"/>
      <c r="AA15" s="39"/>
      <c r="AB15" s="39"/>
      <c r="AC15" s="30"/>
      <c r="AD15" s="30"/>
      <c r="AE15" s="7" t="s">
        <v>28</v>
      </c>
      <c r="AF15" s="30"/>
      <c r="AG15" s="30"/>
      <c r="AH15" s="30"/>
      <c r="AI15" s="30"/>
      <c r="AJ15" s="30"/>
      <c r="AK15" s="30"/>
      <c r="AL15" s="30"/>
      <c r="AM15" s="30"/>
      <c r="AN15" s="30"/>
    </row>
    <row r="16" spans="1:41" s="7" customFormat="1" ht="33.75" customHeight="1">
      <c r="A16" s="28"/>
      <c r="B16" s="28"/>
      <c r="C16" s="34"/>
      <c r="D16" s="23"/>
      <c r="E16" s="23"/>
      <c r="F16" s="23"/>
      <c r="G16" s="30"/>
      <c r="H16" s="30"/>
      <c r="I16" s="23"/>
      <c r="L16" s="23"/>
      <c r="M16" s="23"/>
      <c r="N16" s="38"/>
      <c r="O16" s="38"/>
      <c r="P16" s="30"/>
      <c r="Q16" s="30"/>
      <c r="T16" s="28"/>
      <c r="U16" s="28"/>
      <c r="V16" s="23"/>
      <c r="W16" s="23"/>
      <c r="X16" s="23"/>
      <c r="AL16" s="30"/>
      <c r="AM16" s="30"/>
      <c r="AN16" s="30"/>
    </row>
    <row r="17" spans="1:40" s="7" customFormat="1" ht="33.75" customHeight="1">
      <c r="A17" s="28"/>
      <c r="B17" s="28"/>
      <c r="C17" s="23" t="s">
        <v>14</v>
      </c>
      <c r="D17" s="23"/>
      <c r="E17" s="23"/>
      <c r="F17" s="23"/>
      <c r="G17" s="23"/>
      <c r="H17" s="38"/>
      <c r="J17" s="23"/>
      <c r="K17" s="23"/>
      <c r="L17" s="23"/>
      <c r="N17" s="23"/>
      <c r="O17" s="23"/>
      <c r="P17" s="23"/>
      <c r="Q17" s="23"/>
      <c r="R17" s="30"/>
      <c r="S17" s="30"/>
      <c r="T17" s="30"/>
      <c r="U17" s="28"/>
      <c r="V17" s="28"/>
      <c r="W17" s="23"/>
      <c r="X17" s="23"/>
      <c r="Y17" s="23"/>
      <c r="Z17" s="38"/>
      <c r="AA17" s="30"/>
      <c r="AB17" s="23"/>
      <c r="AC17" s="23"/>
      <c r="AD17" s="28"/>
      <c r="AE17" s="28"/>
      <c r="AF17" s="23"/>
      <c r="AG17" s="23"/>
      <c r="AH17" s="38"/>
      <c r="AI17" s="38"/>
      <c r="AJ17" s="23"/>
      <c r="AK17" s="23"/>
      <c r="AL17" s="23"/>
      <c r="AM17" s="23"/>
      <c r="AN17" s="23"/>
    </row>
    <row r="18" spans="1:40" s="7" customFormat="1" ht="33.75" customHeight="1">
      <c r="A18" s="28"/>
      <c r="B18" s="28"/>
      <c r="C18" s="23"/>
      <c r="D18" s="23"/>
      <c r="E18" s="23"/>
      <c r="F18" s="23"/>
      <c r="G18" s="23"/>
      <c r="H18" s="38"/>
      <c r="J18" s="23"/>
      <c r="K18" s="23"/>
      <c r="L18" s="23"/>
      <c r="N18" s="23"/>
      <c r="O18" s="23"/>
      <c r="P18" s="23"/>
      <c r="Q18" s="23"/>
      <c r="R18" s="30"/>
      <c r="S18" s="30"/>
      <c r="T18" s="30"/>
      <c r="U18" s="28"/>
      <c r="V18" s="28"/>
      <c r="W18" s="23"/>
      <c r="X18" s="23"/>
      <c r="Y18" s="23"/>
      <c r="Z18" s="38"/>
      <c r="AA18" s="30"/>
      <c r="AB18" s="23"/>
      <c r="AC18" s="23"/>
      <c r="AD18" s="28"/>
      <c r="AE18" s="28"/>
      <c r="AF18" s="23"/>
      <c r="AG18" s="23"/>
      <c r="AH18" s="38"/>
      <c r="AI18" s="38"/>
      <c r="AJ18" s="23"/>
      <c r="AK18" s="23"/>
      <c r="AL18" s="23"/>
      <c r="AM18" s="23"/>
      <c r="AN18" s="23"/>
    </row>
    <row r="19" spans="1:40" s="7" customFormat="1" ht="33.75" customHeight="1">
      <c r="A19" s="37"/>
      <c r="B19" s="37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V19" s="30"/>
      <c r="W19" s="30"/>
      <c r="X19" s="30"/>
      <c r="Y19" s="30"/>
      <c r="Z19" s="30"/>
      <c r="AA19" s="30"/>
      <c r="AB19" s="30"/>
    </row>
    <row r="20" spans="1:40" s="7" customFormat="1" ht="33.75" customHeight="1">
      <c r="A20" s="28"/>
      <c r="B20" s="28"/>
      <c r="D20" s="23"/>
      <c r="E20" s="23"/>
      <c r="F20" s="23"/>
      <c r="G20" s="30"/>
      <c r="H20" s="30"/>
      <c r="I20" s="23"/>
      <c r="L20" s="23"/>
      <c r="M20" s="23"/>
      <c r="N20" s="34" t="s">
        <v>8</v>
      </c>
      <c r="O20" s="34"/>
      <c r="P20" s="34"/>
      <c r="Q20" s="30"/>
      <c r="W20" s="23"/>
      <c r="X20" s="23"/>
      <c r="Y20" s="23"/>
      <c r="Z20" s="23"/>
      <c r="AA20" s="23"/>
      <c r="AB20" s="30"/>
      <c r="AC20" s="30"/>
      <c r="AD20" s="30"/>
      <c r="AE20" s="135"/>
      <c r="AF20" s="136"/>
      <c r="AG20" s="136"/>
      <c r="AH20" s="136"/>
      <c r="AI20" s="136"/>
      <c r="AJ20" s="136"/>
      <c r="AK20" s="136"/>
      <c r="AL20" s="136"/>
      <c r="AM20" s="136"/>
      <c r="AN20" s="137"/>
    </row>
    <row r="21" spans="1:40" s="7" customFormat="1" ht="15" customHeight="1">
      <c r="A21" s="28"/>
      <c r="B21" s="28"/>
      <c r="C21" s="23"/>
      <c r="D21" s="23"/>
      <c r="E21" s="23"/>
      <c r="F21" s="23"/>
      <c r="G21" s="23"/>
      <c r="H21" s="38"/>
      <c r="J21" s="23"/>
      <c r="K21" s="23"/>
      <c r="L21" s="23"/>
      <c r="N21" s="23"/>
      <c r="O21" s="23"/>
      <c r="P21" s="23"/>
      <c r="Q21" s="23"/>
      <c r="R21" s="30"/>
      <c r="S21" s="30"/>
      <c r="T21" s="30"/>
      <c r="U21" s="28"/>
      <c r="V21" s="28"/>
      <c r="W21" s="23"/>
      <c r="X21" s="23"/>
      <c r="Y21" s="23"/>
      <c r="Z21" s="38"/>
      <c r="AA21" s="30"/>
      <c r="AB21" s="23"/>
      <c r="AC21" s="23"/>
      <c r="AD21" s="28"/>
      <c r="AE21" s="28"/>
      <c r="AF21" s="23"/>
      <c r="AG21" s="23"/>
      <c r="AH21" s="38"/>
      <c r="AI21" s="38"/>
      <c r="AJ21" s="23"/>
      <c r="AK21" s="23"/>
      <c r="AL21" s="23"/>
      <c r="AM21" s="23"/>
      <c r="AN21" s="23"/>
    </row>
    <row r="22" spans="1:40" s="7" customFormat="1" ht="24.75" customHeight="1">
      <c r="A22" s="28" t="s">
        <v>16</v>
      </c>
      <c r="B22" s="28"/>
      <c r="C22" s="28" t="s">
        <v>52</v>
      </c>
      <c r="D22" s="28"/>
      <c r="E22" s="139">
        <v>1.2</v>
      </c>
      <c r="F22" s="139"/>
      <c r="G22" s="139"/>
      <c r="H22" s="7" t="s">
        <v>106</v>
      </c>
      <c r="I22" s="23"/>
      <c r="K22" s="34"/>
      <c r="L22" s="34"/>
      <c r="M22" s="34"/>
      <c r="N22" s="35"/>
      <c r="O22" s="35"/>
      <c r="P22" s="35"/>
      <c r="Q22" s="36"/>
      <c r="T22" s="28"/>
      <c r="U22" s="28"/>
      <c r="V22" s="143">
        <f ca="1">INT(RAND()*7+3)</f>
        <v>5</v>
      </c>
      <c r="W22" s="143"/>
      <c r="X22" s="23" t="s">
        <v>53</v>
      </c>
      <c r="Y22" s="23"/>
      <c r="Z22" s="23"/>
      <c r="AA22" s="23"/>
      <c r="AB22" s="30"/>
      <c r="AC22" s="30"/>
      <c r="AD22" s="28"/>
      <c r="AE22" s="28"/>
      <c r="AF22" s="30"/>
      <c r="AG22" s="30"/>
      <c r="AH22" s="30"/>
      <c r="AI22" s="30"/>
      <c r="AJ22" s="30"/>
      <c r="AK22" s="30"/>
      <c r="AL22" s="30"/>
      <c r="AM22" s="30"/>
      <c r="AN22" s="30"/>
    </row>
    <row r="23" spans="1:40" s="7" customFormat="1" ht="24.75" customHeight="1">
      <c r="A23" s="28"/>
      <c r="B23" s="28"/>
      <c r="C23" s="28" t="s">
        <v>54</v>
      </c>
      <c r="D23" s="28"/>
      <c r="E23" s="28"/>
      <c r="F23" s="34"/>
      <c r="G23" s="30"/>
      <c r="H23" s="30"/>
      <c r="I23" s="23"/>
      <c r="K23" s="34"/>
      <c r="L23" s="34" t="s">
        <v>55</v>
      </c>
      <c r="M23" s="34"/>
      <c r="N23" s="35"/>
      <c r="O23" s="35"/>
      <c r="P23" s="36"/>
      <c r="Q23" s="143">
        <f ca="1">INT(RAND()*7+3)</f>
        <v>5</v>
      </c>
      <c r="R23" s="143"/>
      <c r="S23" s="7" t="s">
        <v>107</v>
      </c>
      <c r="T23" s="28"/>
      <c r="U23" s="28"/>
      <c r="V23" s="23"/>
      <c r="W23" s="23"/>
      <c r="X23" s="23"/>
      <c r="Y23" s="23"/>
      <c r="Z23" s="23"/>
      <c r="AA23" s="23"/>
      <c r="AB23" s="30"/>
      <c r="AC23" s="30"/>
      <c r="AD23" s="28"/>
      <c r="AE23" s="28"/>
      <c r="AF23" s="30"/>
      <c r="AG23" s="30"/>
      <c r="AH23" s="30"/>
      <c r="AI23" s="30"/>
      <c r="AJ23" s="30"/>
      <c r="AK23" s="30"/>
      <c r="AL23" s="30"/>
      <c r="AM23" s="30"/>
      <c r="AN23" s="30"/>
    </row>
    <row r="24" spans="1:40" s="7" customFormat="1" ht="24.75" customHeight="1">
      <c r="A24" s="28"/>
      <c r="B24" s="28"/>
      <c r="C24" s="34"/>
      <c r="D24" s="12"/>
      <c r="E24" s="12"/>
      <c r="F24" s="34"/>
      <c r="G24" s="30"/>
      <c r="H24" s="30"/>
      <c r="I24" s="23"/>
      <c r="N24" s="35"/>
      <c r="O24" s="35"/>
      <c r="P24" s="35"/>
      <c r="Q24" s="36"/>
      <c r="T24" s="28"/>
      <c r="U24" s="28"/>
      <c r="V24" s="23"/>
      <c r="W24" s="23"/>
      <c r="X24" s="23"/>
      <c r="Y24" s="23"/>
      <c r="Z24" s="23"/>
      <c r="AA24" s="23"/>
      <c r="AB24" s="30"/>
      <c r="AC24" s="30"/>
      <c r="AD24" s="30"/>
      <c r="AE24" s="7" t="s">
        <v>28</v>
      </c>
      <c r="AF24" s="30"/>
      <c r="AG24" s="30"/>
      <c r="AH24" s="30"/>
      <c r="AI24" s="30"/>
      <c r="AJ24" s="30"/>
      <c r="AK24" s="30"/>
      <c r="AL24" s="30"/>
      <c r="AM24" s="30"/>
      <c r="AN24" s="30"/>
    </row>
    <row r="25" spans="1:40" s="7" customFormat="1" ht="33.75" customHeight="1">
      <c r="A25" s="28"/>
      <c r="B25" s="28"/>
      <c r="C25" s="34"/>
      <c r="D25" s="23"/>
      <c r="E25" s="23"/>
      <c r="F25" s="23"/>
      <c r="G25" s="30"/>
      <c r="H25" s="30"/>
      <c r="I25" s="23"/>
      <c r="L25" s="23"/>
      <c r="M25" s="23"/>
      <c r="N25" s="38"/>
      <c r="O25" s="40"/>
      <c r="P25" s="40"/>
      <c r="Q25" s="40"/>
      <c r="T25" s="28"/>
      <c r="U25" s="28"/>
      <c r="V25" s="23"/>
      <c r="W25" s="23"/>
      <c r="X25" s="23"/>
      <c r="Y25" s="23"/>
      <c r="Z25" s="23"/>
      <c r="AA25" s="39"/>
      <c r="AB25" s="39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</row>
    <row r="26" spans="1:40" s="7" customFormat="1" ht="33.75" customHeight="1">
      <c r="A26" s="28"/>
      <c r="B26" s="28"/>
      <c r="C26" s="23" t="s">
        <v>14</v>
      </c>
      <c r="D26" s="23"/>
      <c r="E26" s="23"/>
      <c r="F26" s="23"/>
      <c r="G26" s="23"/>
      <c r="H26" s="38"/>
      <c r="J26" s="23"/>
      <c r="K26" s="23"/>
      <c r="L26" s="23"/>
      <c r="N26" s="23"/>
      <c r="O26" s="23"/>
      <c r="P26" s="23"/>
      <c r="Q26" s="23"/>
      <c r="R26" s="30"/>
      <c r="S26" s="30"/>
      <c r="T26" s="30"/>
      <c r="U26" s="28"/>
      <c r="V26" s="28"/>
      <c r="W26" s="23"/>
      <c r="X26" s="23"/>
      <c r="Y26" s="23"/>
      <c r="Z26" s="38"/>
      <c r="AA26" s="30"/>
      <c r="AB26" s="23"/>
      <c r="AC26" s="23"/>
      <c r="AD26" s="28"/>
      <c r="AE26" s="28"/>
      <c r="AF26" s="23"/>
      <c r="AG26" s="23"/>
      <c r="AH26" s="38"/>
      <c r="AI26" s="38"/>
      <c r="AJ26" s="23"/>
      <c r="AK26" s="23"/>
      <c r="AL26" s="23"/>
      <c r="AM26" s="23"/>
      <c r="AN26" s="23"/>
    </row>
    <row r="27" spans="1:40" s="7" customFormat="1" ht="33.75" customHeight="1">
      <c r="A27" s="28"/>
      <c r="B27" s="28"/>
      <c r="C27" s="23"/>
      <c r="D27" s="23"/>
      <c r="E27" s="23"/>
      <c r="F27" s="23"/>
      <c r="G27" s="23"/>
      <c r="H27" s="38"/>
      <c r="J27" s="23"/>
      <c r="K27" s="23"/>
      <c r="L27" s="23"/>
      <c r="N27" s="23"/>
      <c r="O27" s="23"/>
      <c r="P27" s="23"/>
      <c r="Q27" s="23"/>
      <c r="R27" s="30"/>
      <c r="S27" s="30"/>
      <c r="T27" s="30"/>
      <c r="U27" s="28"/>
      <c r="V27" s="28"/>
      <c r="W27" s="23"/>
      <c r="X27" s="23"/>
      <c r="Y27" s="23"/>
      <c r="Z27" s="38"/>
      <c r="AA27" s="30"/>
      <c r="AB27" s="23"/>
      <c r="AC27" s="23"/>
      <c r="AD27" s="28"/>
      <c r="AE27" s="28"/>
      <c r="AF27" s="23"/>
      <c r="AG27" s="23"/>
      <c r="AH27" s="38"/>
      <c r="AI27" s="38"/>
      <c r="AJ27" s="23"/>
      <c r="AK27" s="23"/>
      <c r="AL27" s="23"/>
      <c r="AM27" s="23"/>
      <c r="AN27" s="23"/>
    </row>
    <row r="28" spans="1:40" s="7" customFormat="1" ht="33.75" customHeight="1">
      <c r="A28" s="37"/>
      <c r="B28" s="37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V28" s="30"/>
      <c r="W28" s="30"/>
      <c r="X28" s="30"/>
      <c r="Y28" s="30"/>
      <c r="Z28" s="30"/>
      <c r="AA28" s="30"/>
      <c r="AB28" s="30"/>
    </row>
    <row r="29" spans="1:40" s="7" customFormat="1" ht="33.75" customHeight="1">
      <c r="A29" s="28"/>
      <c r="B29" s="28"/>
      <c r="D29" s="23"/>
      <c r="E29" s="23"/>
      <c r="F29" s="23"/>
      <c r="G29" s="30"/>
      <c r="H29" s="30"/>
      <c r="I29" s="23"/>
      <c r="L29" s="23"/>
      <c r="M29" s="23"/>
      <c r="N29" s="38"/>
      <c r="O29" s="38"/>
      <c r="P29" s="30"/>
      <c r="Q29" s="30"/>
      <c r="T29" s="28"/>
      <c r="U29" s="28"/>
      <c r="V29" s="23"/>
      <c r="W29" s="23"/>
      <c r="X29" s="23"/>
      <c r="Y29" s="23"/>
      <c r="Z29" s="23"/>
      <c r="AA29" s="23"/>
      <c r="AB29" s="30"/>
      <c r="AC29" s="30"/>
      <c r="AD29" s="30"/>
      <c r="AE29" s="135"/>
      <c r="AF29" s="136"/>
      <c r="AG29" s="136"/>
      <c r="AH29" s="136"/>
      <c r="AI29" s="136"/>
      <c r="AJ29" s="136"/>
      <c r="AK29" s="136"/>
      <c r="AL29" s="136"/>
      <c r="AM29" s="136"/>
      <c r="AN29" s="137"/>
    </row>
    <row r="30" spans="1:40" ht="24.95" customHeight="1">
      <c r="D30" s="3" t="str">
        <f>IF(D1="","",D1)</f>
        <v>小数のかけ算⑥</v>
      </c>
      <c r="AG30" s="2" t="str">
        <f>IF(AG1="","",AG1)</f>
        <v>№</v>
      </c>
      <c r="AH30" s="2"/>
      <c r="AI30" s="138">
        <f>IF(AI1="","",AI1)</f>
        <v>1</v>
      </c>
      <c r="AJ30" s="138"/>
      <c r="AK30" s="28"/>
      <c r="AL30" s="28"/>
      <c r="AM30" s="28"/>
    </row>
    <row r="31" spans="1:40" ht="21.75" customHeight="1">
      <c r="F31" s="1"/>
      <c r="G31" s="1"/>
      <c r="Q31" s="41" t="str">
        <f>IF(Q2="","",Q2)</f>
        <v>名前</v>
      </c>
      <c r="R31" s="42"/>
      <c r="S31" s="42"/>
      <c r="T31" s="42"/>
      <c r="U31" s="42" t="str">
        <f>IF(U2="","",U2)</f>
        <v/>
      </c>
      <c r="V31" s="5" t="s">
        <v>1</v>
      </c>
      <c r="W31" s="42"/>
      <c r="X31" s="42"/>
      <c r="Y31" s="42"/>
      <c r="Z31" s="42"/>
      <c r="AA31" s="42"/>
      <c r="AB31" s="42"/>
      <c r="AC31" s="42"/>
      <c r="AD31" s="42"/>
      <c r="AE31" s="42"/>
      <c r="AF31" s="42"/>
    </row>
    <row r="32" spans="1:40" ht="24.95" customHeight="1">
      <c r="A32" s="24"/>
      <c r="Q32" s="6"/>
      <c r="R32" s="7"/>
      <c r="S32" s="7"/>
      <c r="T32" s="7"/>
      <c r="U32" s="7"/>
      <c r="V32" s="176"/>
      <c r="W32" s="7"/>
      <c r="X32" s="7"/>
      <c r="Y32" s="7"/>
      <c r="Z32" s="7"/>
      <c r="AA32" s="7"/>
      <c r="AB32" s="7"/>
      <c r="AC32" s="7"/>
      <c r="AD32" s="7"/>
      <c r="AE32" s="7"/>
      <c r="AF32" s="7"/>
    </row>
    <row r="33" spans="1:41" ht="22.5" customHeight="1">
      <c r="A33" s="31" t="s">
        <v>10</v>
      </c>
      <c r="Q33" s="6"/>
      <c r="R33" s="7"/>
      <c r="S33" s="7"/>
      <c r="T33" s="7"/>
      <c r="U33" s="7"/>
      <c r="V33" s="7"/>
      <c r="W33" s="7"/>
      <c r="X33" s="7"/>
      <c r="Y33" s="32" t="s">
        <v>11</v>
      </c>
      <c r="AA33" s="32"/>
      <c r="AB33" s="32"/>
      <c r="AD33" s="32"/>
      <c r="AE33" s="32"/>
      <c r="AF33" s="32"/>
      <c r="AG33" s="33"/>
      <c r="AH33" s="33"/>
      <c r="AI33" s="33"/>
      <c r="AJ33" s="33"/>
      <c r="AK33" s="33"/>
      <c r="AL33" s="33"/>
      <c r="AM33" s="33"/>
    </row>
    <row r="34" spans="1:41" s="7" customFormat="1" ht="24.75" customHeight="1">
      <c r="A34" s="28" t="s">
        <v>7</v>
      </c>
      <c r="B34" s="28"/>
      <c r="C34" s="143">
        <f ca="1">C5</f>
        <v>14.8</v>
      </c>
      <c r="D34" s="143"/>
      <c r="E34" s="143"/>
      <c r="F34" s="34" t="s">
        <v>44</v>
      </c>
      <c r="G34" s="34"/>
      <c r="H34" s="35"/>
      <c r="I34" s="36"/>
      <c r="J34" s="72"/>
      <c r="K34" s="72"/>
      <c r="L34" s="143">
        <f ca="1">O5</f>
        <v>7</v>
      </c>
      <c r="M34" s="143"/>
      <c r="N34" s="34" t="s">
        <v>45</v>
      </c>
      <c r="O34" s="34"/>
      <c r="P34" s="34"/>
      <c r="Q34" s="34"/>
      <c r="R34" s="34"/>
      <c r="S34" s="34"/>
      <c r="T34" s="34"/>
      <c r="U34" s="34"/>
      <c r="V34" s="34"/>
      <c r="W34" s="34"/>
      <c r="X34" s="34"/>
      <c r="AB34" s="36"/>
      <c r="AC34" s="34"/>
      <c r="AE34" s="34"/>
      <c r="AF34" s="34"/>
      <c r="AG34" s="36"/>
      <c r="AH34" s="34"/>
      <c r="AI34" s="35"/>
      <c r="AJ34" s="35"/>
      <c r="AK34" s="34"/>
      <c r="AL34" s="34"/>
      <c r="AM34" s="34"/>
      <c r="AN34" s="34"/>
      <c r="AO34" s="36"/>
    </row>
    <row r="35" spans="1:41" s="7" customFormat="1" ht="24.75" customHeight="1">
      <c r="A35" s="37"/>
      <c r="B35" s="37"/>
      <c r="C35" s="34" t="s">
        <v>46</v>
      </c>
      <c r="D35" s="34"/>
      <c r="E35" s="34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E35" s="7" t="s">
        <v>28</v>
      </c>
    </row>
    <row r="36" spans="1:41" s="7" customFormat="1" ht="33.75" customHeight="1">
      <c r="A36" s="28"/>
      <c r="B36" s="28"/>
      <c r="C36" s="34" t="s">
        <v>12</v>
      </c>
      <c r="D36" s="23"/>
      <c r="E36" s="23"/>
      <c r="F36" s="144">
        <v>0</v>
      </c>
      <c r="G36" s="144"/>
      <c r="H36" s="43" t="s">
        <v>13</v>
      </c>
      <c r="I36" s="145">
        <f ca="1">C34</f>
        <v>14.8</v>
      </c>
      <c r="J36" s="145"/>
      <c r="K36" s="145"/>
      <c r="L36" s="43"/>
      <c r="M36" s="43" t="s">
        <v>13</v>
      </c>
      <c r="N36" s="43"/>
      <c r="O36" s="145" t="s">
        <v>13</v>
      </c>
      <c r="P36" s="145"/>
      <c r="Q36" s="145"/>
      <c r="R36" s="43"/>
      <c r="S36" s="43"/>
      <c r="T36" s="144" t="s">
        <v>42</v>
      </c>
      <c r="U36" s="144"/>
      <c r="V36" s="144"/>
      <c r="W36" s="144"/>
      <c r="X36" s="43"/>
      <c r="Y36" s="44" t="s">
        <v>43</v>
      </c>
      <c r="Z36" s="43"/>
      <c r="AA36" s="43"/>
      <c r="AB36" s="43"/>
      <c r="AC36" s="43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7" t="s">
        <v>13</v>
      </c>
    </row>
    <row r="37" spans="1:41" s="7" customFormat="1" ht="7.5" customHeight="1">
      <c r="A37" s="28"/>
      <c r="B37" s="28"/>
      <c r="C37" s="34"/>
      <c r="D37" s="23"/>
      <c r="E37" s="23"/>
      <c r="F37" s="45"/>
      <c r="G37" s="46"/>
      <c r="H37" s="47"/>
      <c r="I37" s="70"/>
      <c r="J37" s="49"/>
      <c r="K37" s="49"/>
      <c r="L37" s="48"/>
      <c r="M37" s="48"/>
      <c r="N37" s="50"/>
      <c r="O37" s="50"/>
      <c r="P37" s="47"/>
      <c r="Q37" s="47"/>
      <c r="R37" s="49"/>
      <c r="S37" s="49"/>
      <c r="T37" s="51"/>
      <c r="U37" s="52"/>
      <c r="V37" s="48"/>
      <c r="W37" s="48"/>
      <c r="X37" s="48"/>
      <c r="Y37" s="48"/>
      <c r="Z37" s="48"/>
      <c r="AA37" s="53"/>
      <c r="AB37" s="39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</row>
    <row r="38" spans="1:41" s="7" customFormat="1" ht="7.5" customHeight="1">
      <c r="A38" s="28"/>
      <c r="B38" s="28"/>
      <c r="C38" s="23"/>
      <c r="D38" s="23"/>
      <c r="E38" s="23"/>
      <c r="F38" s="45"/>
      <c r="G38" s="54"/>
      <c r="H38" s="55"/>
      <c r="I38" s="75"/>
      <c r="J38" s="54"/>
      <c r="K38" s="54"/>
      <c r="L38" s="54"/>
      <c r="M38" s="56"/>
      <c r="N38" s="54"/>
      <c r="O38" s="54"/>
      <c r="P38" s="54"/>
      <c r="Q38" s="54"/>
      <c r="R38" s="58"/>
      <c r="S38" s="58"/>
      <c r="T38" s="58"/>
      <c r="U38" s="59"/>
      <c r="V38" s="60"/>
      <c r="W38" s="54"/>
      <c r="X38" s="54"/>
      <c r="Y38" s="54"/>
      <c r="Z38" s="55"/>
      <c r="AA38" s="58"/>
      <c r="AB38" s="23"/>
      <c r="AC38" s="23"/>
      <c r="AD38" s="28"/>
      <c r="AE38" s="28"/>
      <c r="AF38" s="23"/>
      <c r="AG38" s="23"/>
      <c r="AH38" s="38"/>
      <c r="AI38" s="38"/>
      <c r="AJ38" s="23"/>
      <c r="AK38" s="23"/>
      <c r="AL38" s="23"/>
      <c r="AM38" s="23"/>
      <c r="AN38" s="23"/>
    </row>
    <row r="39" spans="1:41" s="7" customFormat="1" ht="7.5" customHeight="1">
      <c r="A39" s="28"/>
      <c r="B39" s="28"/>
      <c r="C39" s="23"/>
      <c r="D39" s="23"/>
      <c r="E39" s="23"/>
      <c r="F39" s="45"/>
      <c r="G39" s="23"/>
      <c r="H39" s="38"/>
      <c r="I39" s="76"/>
      <c r="J39" s="23"/>
      <c r="K39" s="23"/>
      <c r="L39" s="23"/>
      <c r="N39" s="23"/>
      <c r="O39" s="23"/>
      <c r="P39" s="23"/>
      <c r="Q39" s="23"/>
      <c r="R39" s="30"/>
      <c r="S39" s="30"/>
      <c r="T39" s="30"/>
      <c r="U39" s="61"/>
      <c r="V39" s="28"/>
      <c r="W39" s="23"/>
      <c r="X39" s="23"/>
      <c r="Y39" s="23"/>
      <c r="Z39" s="38"/>
      <c r="AA39" s="30"/>
      <c r="AB39" s="23"/>
      <c r="AC39" s="23"/>
      <c r="AD39" s="28"/>
      <c r="AE39" s="28"/>
      <c r="AF39" s="23"/>
      <c r="AG39" s="23"/>
      <c r="AH39" s="38"/>
      <c r="AI39" s="38"/>
      <c r="AJ39" s="23"/>
      <c r="AK39" s="23"/>
      <c r="AL39" s="23"/>
      <c r="AM39" s="23"/>
      <c r="AN39" s="23"/>
    </row>
    <row r="40" spans="1:41" s="7" customFormat="1" ht="14.25" customHeight="1">
      <c r="A40" s="37"/>
      <c r="B40" s="37"/>
      <c r="C40" s="30"/>
      <c r="D40" s="30"/>
      <c r="E40" s="30"/>
      <c r="F40" s="140">
        <v>0</v>
      </c>
      <c r="G40" s="140"/>
      <c r="H40" s="13"/>
      <c r="I40" s="140">
        <v>1</v>
      </c>
      <c r="J40" s="140"/>
      <c r="K40" s="13"/>
      <c r="L40" s="13"/>
      <c r="M40" s="63" t="s">
        <v>13</v>
      </c>
      <c r="N40" s="63"/>
      <c r="O40" s="146" t="s">
        <v>13</v>
      </c>
      <c r="P40" s="146"/>
      <c r="Q40" s="146"/>
      <c r="R40" s="13"/>
      <c r="S40" s="13"/>
      <c r="T40" s="13"/>
      <c r="U40" s="140">
        <f ca="1">L34</f>
        <v>7</v>
      </c>
      <c r="V40" s="140"/>
      <c r="W40" s="13"/>
      <c r="X40" s="13"/>
      <c r="Y40" s="64" t="s">
        <v>110</v>
      </c>
      <c r="Z40" s="13"/>
      <c r="AA40" s="13"/>
      <c r="AB40" s="13"/>
      <c r="AC40" s="13"/>
    </row>
    <row r="41" spans="1:41" s="7" customFormat="1" ht="18" customHeight="1">
      <c r="A41" s="37"/>
      <c r="B41" s="37"/>
      <c r="C41" s="30"/>
      <c r="D41" s="30"/>
      <c r="E41" s="30"/>
      <c r="F41" s="14"/>
      <c r="G41" s="14"/>
      <c r="H41" s="13"/>
      <c r="I41" s="13"/>
      <c r="J41" s="13"/>
      <c r="K41" s="140"/>
      <c r="L41" s="140"/>
      <c r="M41" s="140"/>
      <c r="N41" s="13"/>
      <c r="O41" s="13"/>
      <c r="P41" s="140"/>
      <c r="Q41" s="140"/>
      <c r="R41" s="140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</row>
    <row r="42" spans="1:41" s="7" customFormat="1" ht="33.75" customHeight="1">
      <c r="A42" s="28"/>
      <c r="B42" s="28"/>
      <c r="C42" s="23" t="s">
        <v>14</v>
      </c>
      <c r="D42" s="23"/>
      <c r="E42" s="23"/>
      <c r="F42" s="152">
        <f ca="1">I36</f>
        <v>14.8</v>
      </c>
      <c r="G42" s="152"/>
      <c r="H42" s="152"/>
      <c r="I42" s="140" t="s">
        <v>18</v>
      </c>
      <c r="J42" s="140"/>
      <c r="K42" s="140">
        <f ca="1">L34</f>
        <v>7</v>
      </c>
      <c r="L42" s="140"/>
      <c r="M42" s="140"/>
      <c r="N42" s="140" t="s">
        <v>19</v>
      </c>
      <c r="O42" s="140"/>
      <c r="P42" s="140">
        <f ca="1">F42*K42</f>
        <v>103.60000000000001</v>
      </c>
      <c r="Q42" s="140"/>
      <c r="R42" s="140"/>
      <c r="T42" s="28"/>
      <c r="U42" s="28"/>
      <c r="V42" s="23"/>
      <c r="W42" s="23"/>
      <c r="X42" s="23"/>
      <c r="Y42" s="23"/>
      <c r="Z42" s="23"/>
      <c r="AA42" s="23"/>
      <c r="AB42" s="30"/>
      <c r="AC42" s="30"/>
      <c r="AD42" s="30"/>
      <c r="AE42" s="65"/>
      <c r="AF42" s="134">
        <f ca="1">P42</f>
        <v>103.60000000000001</v>
      </c>
      <c r="AG42" s="134"/>
      <c r="AH42" s="134"/>
      <c r="AI42" s="66" t="s">
        <v>56</v>
      </c>
      <c r="AJ42" s="67"/>
      <c r="AK42" s="67"/>
      <c r="AL42" s="67"/>
      <c r="AM42" s="67"/>
      <c r="AN42" s="68"/>
    </row>
    <row r="43" spans="1:41" s="7" customFormat="1" ht="22.5" customHeight="1">
      <c r="A43" s="28"/>
      <c r="B43" s="28"/>
      <c r="C43" s="23"/>
      <c r="D43" s="23"/>
      <c r="E43" s="23"/>
      <c r="F43" s="14"/>
      <c r="G43" s="14"/>
      <c r="H43" s="14"/>
      <c r="I43" s="14"/>
      <c r="J43" s="14"/>
      <c r="K43" s="140" t="s">
        <v>8</v>
      </c>
      <c r="L43" s="140"/>
      <c r="M43" s="140"/>
      <c r="N43" s="140" t="s">
        <v>8</v>
      </c>
      <c r="O43" s="140"/>
      <c r="P43" s="140" t="str">
        <f>M36</f>
        <v>　</v>
      </c>
      <c r="Q43" s="140"/>
      <c r="R43" s="140"/>
      <c r="S43" s="13"/>
      <c r="T43" s="62"/>
      <c r="U43" s="140"/>
      <c r="V43" s="140"/>
      <c r="W43" s="140"/>
      <c r="X43" s="23"/>
      <c r="Y43" s="23"/>
      <c r="Z43" s="23"/>
      <c r="AA43" s="23"/>
      <c r="AB43" s="30"/>
      <c r="AC43" s="30"/>
      <c r="AD43" s="30"/>
      <c r="AE43" s="23"/>
      <c r="AF43" s="14"/>
      <c r="AG43" s="14"/>
      <c r="AH43" s="14"/>
      <c r="AI43" s="62"/>
      <c r="AJ43" s="23"/>
      <c r="AK43" s="23"/>
      <c r="AL43" s="23"/>
      <c r="AM43" s="23"/>
      <c r="AN43" s="23"/>
    </row>
    <row r="44" spans="1:41" s="7" customFormat="1" ht="24.75" customHeight="1">
      <c r="A44" s="142" t="s">
        <v>15</v>
      </c>
      <c r="B44" s="142"/>
      <c r="C44" s="34" t="s">
        <v>47</v>
      </c>
      <c r="D44" s="34"/>
      <c r="E44" s="34"/>
      <c r="F44" s="139">
        <f ca="1">F13</f>
        <v>0.4</v>
      </c>
      <c r="G44" s="139"/>
      <c r="H44" s="139"/>
      <c r="I44" s="36" t="s">
        <v>48</v>
      </c>
      <c r="J44" s="34"/>
      <c r="K44" s="34"/>
      <c r="L44" s="34"/>
      <c r="M44" s="34"/>
      <c r="N44" s="34"/>
      <c r="O44" s="155">
        <f ca="1">R13</f>
        <v>9</v>
      </c>
      <c r="P44" s="155"/>
      <c r="Q44" s="28" t="s">
        <v>51</v>
      </c>
      <c r="R44" s="28"/>
      <c r="S44" s="34"/>
      <c r="T44" s="34"/>
      <c r="U44" s="36"/>
      <c r="V44" s="36"/>
      <c r="W44" s="36"/>
      <c r="X44" s="34"/>
      <c r="AA44" s="155">
        <f ca="1">AD13</f>
        <v>8</v>
      </c>
      <c r="AB44" s="155"/>
      <c r="AC44" s="34" t="s">
        <v>49</v>
      </c>
      <c r="AD44" s="34"/>
      <c r="AE44" s="36"/>
      <c r="AF44" s="34"/>
      <c r="AG44" s="34"/>
      <c r="AH44" s="36" t="s">
        <v>31</v>
      </c>
      <c r="AN44" s="36"/>
    </row>
    <row r="45" spans="1:41" s="7" customFormat="1" ht="24.75" customHeight="1">
      <c r="A45" s="73"/>
      <c r="B45" s="73"/>
      <c r="C45" s="78" t="s">
        <v>50</v>
      </c>
      <c r="D45" s="74"/>
      <c r="E45" s="74"/>
      <c r="F45" s="28"/>
      <c r="G45" s="28"/>
      <c r="H45" s="36"/>
      <c r="I45" s="36"/>
      <c r="J45" s="34"/>
      <c r="K45" s="34"/>
      <c r="L45" s="34"/>
      <c r="M45" s="34"/>
      <c r="N45" s="34"/>
      <c r="Q45" s="12"/>
      <c r="R45" s="12"/>
      <c r="S45" s="34"/>
      <c r="T45" s="34"/>
      <c r="U45" s="36"/>
      <c r="V45" s="36"/>
      <c r="W45" s="36"/>
      <c r="X45" s="34"/>
      <c r="Y45" s="34"/>
      <c r="Z45" s="34"/>
      <c r="AA45" s="34"/>
      <c r="AB45" s="34"/>
      <c r="AC45" s="36"/>
      <c r="AD45" s="36"/>
      <c r="AE45" s="36"/>
      <c r="AF45" s="36"/>
      <c r="AN45" s="36"/>
    </row>
    <row r="46" spans="1:41" s="7" customFormat="1" ht="33.75" customHeight="1">
      <c r="A46" s="28"/>
      <c r="B46" s="28"/>
      <c r="C46" s="34"/>
      <c r="D46" s="23"/>
      <c r="E46" s="23"/>
      <c r="F46" s="23"/>
      <c r="G46" s="30"/>
      <c r="H46" s="30"/>
      <c r="I46" s="23"/>
      <c r="L46" s="23"/>
      <c r="M46" s="23"/>
      <c r="N46" s="38"/>
      <c r="O46" s="38"/>
      <c r="P46" s="30"/>
      <c r="Q46" s="30"/>
      <c r="T46" s="28"/>
      <c r="U46" s="28"/>
      <c r="V46" s="23"/>
      <c r="W46" s="23"/>
      <c r="X46" s="23"/>
      <c r="Y46" s="23"/>
      <c r="Z46" s="23"/>
      <c r="AA46" s="39"/>
      <c r="AB46" s="39"/>
      <c r="AC46" s="30"/>
      <c r="AD46" s="30"/>
      <c r="AE46" s="7" t="s">
        <v>28</v>
      </c>
      <c r="AF46" s="30"/>
      <c r="AG46" s="30"/>
      <c r="AH46" s="30"/>
      <c r="AI46" s="30"/>
      <c r="AJ46" s="30"/>
      <c r="AK46" s="30"/>
      <c r="AL46" s="30"/>
      <c r="AM46" s="30"/>
      <c r="AN46" s="30"/>
    </row>
    <row r="47" spans="1:41" s="7" customFormat="1" ht="33.75" customHeight="1">
      <c r="A47" s="28"/>
      <c r="B47" s="28"/>
      <c r="C47" s="34"/>
      <c r="D47" s="23"/>
      <c r="E47" s="23"/>
      <c r="F47" s="23"/>
      <c r="G47" s="30"/>
      <c r="H47" s="30"/>
      <c r="I47" s="23"/>
      <c r="L47" s="23"/>
      <c r="M47" s="23"/>
      <c r="N47" s="38"/>
      <c r="O47" s="38"/>
      <c r="P47" s="30"/>
      <c r="Q47" s="30"/>
      <c r="T47" s="28"/>
      <c r="U47" s="28"/>
      <c r="V47" s="23"/>
      <c r="W47" s="23"/>
      <c r="X47" s="23"/>
      <c r="AL47" s="30"/>
      <c r="AM47" s="30"/>
      <c r="AN47" s="30"/>
    </row>
    <row r="48" spans="1:41" s="7" customFormat="1" ht="33.75" customHeight="1">
      <c r="A48" s="28"/>
      <c r="B48" s="28"/>
      <c r="C48" s="23" t="s">
        <v>14</v>
      </c>
      <c r="D48" s="23"/>
      <c r="E48" s="23"/>
      <c r="F48" s="152">
        <f ca="1">F44</f>
        <v>0.4</v>
      </c>
      <c r="G48" s="152"/>
      <c r="H48" s="152"/>
      <c r="I48" s="140" t="s">
        <v>18</v>
      </c>
      <c r="J48" s="140"/>
      <c r="K48" s="140">
        <f ca="1">O44</f>
        <v>9</v>
      </c>
      <c r="L48" s="140"/>
      <c r="M48" s="140"/>
      <c r="N48" s="140" t="s">
        <v>57</v>
      </c>
      <c r="O48" s="140"/>
      <c r="P48" s="140">
        <f ca="1">AA44</f>
        <v>8</v>
      </c>
      <c r="Q48" s="140"/>
      <c r="R48" s="140" t="s">
        <v>40</v>
      </c>
      <c r="S48" s="140"/>
      <c r="T48" s="140">
        <f ca="1">F48*K48*P48</f>
        <v>28.8</v>
      </c>
      <c r="U48" s="140"/>
      <c r="V48" s="140"/>
      <c r="W48" s="140"/>
      <c r="X48" s="23"/>
      <c r="Y48" s="23"/>
      <c r="Z48" s="38"/>
      <c r="AA48" s="30"/>
      <c r="AB48" s="23"/>
      <c r="AC48" s="23"/>
      <c r="AD48" s="28"/>
      <c r="AE48" s="28"/>
      <c r="AF48" s="23"/>
      <c r="AG48" s="23"/>
      <c r="AH48" s="38"/>
      <c r="AI48" s="38"/>
      <c r="AJ48" s="23"/>
      <c r="AK48" s="23"/>
      <c r="AL48" s="23"/>
      <c r="AM48" s="23"/>
      <c r="AN48" s="23"/>
    </row>
    <row r="49" spans="1:40" s="7" customFormat="1" ht="33.75" customHeight="1">
      <c r="A49" s="28"/>
      <c r="B49" s="28"/>
      <c r="C49" s="23"/>
      <c r="D49" s="23"/>
      <c r="E49" s="23"/>
      <c r="F49" s="23"/>
      <c r="G49" s="23"/>
      <c r="H49" s="38"/>
      <c r="J49" s="23"/>
      <c r="K49" s="23"/>
      <c r="L49" s="23"/>
      <c r="N49" s="23"/>
      <c r="O49" s="23"/>
      <c r="P49" s="23"/>
      <c r="Q49" s="23"/>
      <c r="R49" s="30"/>
      <c r="S49" s="30"/>
      <c r="T49" s="30"/>
      <c r="U49" s="28"/>
      <c r="V49" s="28"/>
      <c r="W49" s="23"/>
      <c r="X49" s="23"/>
      <c r="Y49" s="23"/>
      <c r="Z49" s="38"/>
      <c r="AA49" s="30"/>
      <c r="AB49" s="23"/>
      <c r="AC49" s="23"/>
      <c r="AD49" s="28"/>
      <c r="AE49" s="28"/>
      <c r="AF49" s="23"/>
      <c r="AG49" s="23"/>
      <c r="AH49" s="38"/>
      <c r="AI49" s="38"/>
      <c r="AJ49" s="23"/>
      <c r="AK49" s="23"/>
      <c r="AL49" s="23"/>
      <c r="AM49" s="23"/>
      <c r="AN49" s="23"/>
    </row>
    <row r="50" spans="1:40" s="7" customFormat="1" ht="33.75" customHeight="1">
      <c r="A50" s="37"/>
      <c r="B50" s="37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V50" s="30"/>
      <c r="W50" s="30"/>
      <c r="X50" s="30"/>
      <c r="Y50" s="30"/>
      <c r="Z50" s="30"/>
      <c r="AA50" s="30"/>
      <c r="AB50" s="30"/>
    </row>
    <row r="51" spans="1:40" s="7" customFormat="1" ht="33.75" customHeight="1">
      <c r="A51" s="28"/>
      <c r="B51" s="28"/>
      <c r="D51" s="23"/>
      <c r="E51" s="23"/>
      <c r="F51" s="23"/>
      <c r="G51" s="30"/>
      <c r="H51" s="30"/>
      <c r="I51" s="23"/>
      <c r="L51" s="23"/>
      <c r="M51" s="23"/>
      <c r="N51" s="34" t="s">
        <v>8</v>
      </c>
      <c r="O51" s="34"/>
      <c r="P51" s="34"/>
      <c r="Q51" s="30"/>
      <c r="W51" s="23"/>
      <c r="X51" s="23"/>
      <c r="Y51" s="23"/>
      <c r="Z51" s="23"/>
      <c r="AA51" s="23"/>
      <c r="AB51" s="30"/>
      <c r="AC51" s="30"/>
      <c r="AD51" s="30"/>
      <c r="AE51" s="65"/>
      <c r="AF51" s="67"/>
      <c r="AG51" s="154">
        <f ca="1">T48</f>
        <v>28.8</v>
      </c>
      <c r="AH51" s="154"/>
      <c r="AI51" s="154"/>
      <c r="AJ51" s="122" t="s">
        <v>109</v>
      </c>
      <c r="AK51" s="122"/>
      <c r="AL51" s="67"/>
      <c r="AM51" s="67"/>
      <c r="AN51" s="68"/>
    </row>
    <row r="52" spans="1:40" s="7" customFormat="1" ht="15" customHeight="1">
      <c r="A52" s="28"/>
      <c r="B52" s="28"/>
      <c r="C52" s="23"/>
      <c r="D52" s="23"/>
      <c r="E52" s="23"/>
      <c r="F52" s="23"/>
      <c r="G52" s="23"/>
      <c r="H52" s="38"/>
      <c r="J52" s="23"/>
      <c r="K52" s="23"/>
      <c r="L52" s="23"/>
      <c r="N52" s="23"/>
      <c r="O52" s="23"/>
      <c r="P52" s="23"/>
      <c r="Q52" s="23"/>
      <c r="R52" s="30"/>
      <c r="S52" s="30"/>
      <c r="T52" s="30"/>
      <c r="U52" s="28"/>
      <c r="V52" s="28"/>
      <c r="W52" s="23"/>
      <c r="X52" s="23"/>
      <c r="Y52" s="23"/>
      <c r="Z52" s="38"/>
      <c r="AA52" s="30"/>
      <c r="AB52" s="23"/>
      <c r="AC52" s="23"/>
      <c r="AD52" s="28"/>
      <c r="AE52" s="28"/>
      <c r="AF52" s="23"/>
      <c r="AG52" s="23"/>
      <c r="AH52" s="38"/>
      <c r="AI52" s="38"/>
      <c r="AJ52" s="23"/>
      <c r="AK52" s="23"/>
      <c r="AL52" s="23"/>
      <c r="AM52" s="23"/>
      <c r="AN52" s="23"/>
    </row>
    <row r="53" spans="1:40" s="7" customFormat="1" ht="24.75" customHeight="1">
      <c r="A53" s="28" t="s">
        <v>16</v>
      </c>
      <c r="B53" s="28"/>
      <c r="C53" s="28" t="s">
        <v>52</v>
      </c>
      <c r="D53" s="28"/>
      <c r="E53" s="139">
        <v>1.2</v>
      </c>
      <c r="F53" s="139"/>
      <c r="G53" s="139"/>
      <c r="H53" s="7" t="s">
        <v>105</v>
      </c>
      <c r="I53" s="23"/>
      <c r="K53" s="34"/>
      <c r="L53" s="34"/>
      <c r="M53" s="34"/>
      <c r="N53" s="35"/>
      <c r="O53" s="35"/>
      <c r="P53" s="35"/>
      <c r="Q53" s="36"/>
      <c r="T53" s="28"/>
      <c r="U53" s="28"/>
      <c r="V53" s="143">
        <f ca="1">V22</f>
        <v>5</v>
      </c>
      <c r="W53" s="143"/>
      <c r="X53" s="23" t="s">
        <v>53</v>
      </c>
      <c r="Y53" s="23"/>
      <c r="Z53" s="23"/>
      <c r="AA53" s="23"/>
      <c r="AB53" s="30"/>
      <c r="AC53" s="30"/>
      <c r="AD53" s="28"/>
      <c r="AE53" s="28"/>
      <c r="AF53" s="30"/>
      <c r="AG53" s="30"/>
      <c r="AH53" s="30"/>
      <c r="AI53" s="30"/>
      <c r="AJ53" s="30"/>
      <c r="AK53" s="30"/>
      <c r="AL53" s="30"/>
      <c r="AM53" s="30"/>
      <c r="AN53" s="30"/>
    </row>
    <row r="54" spans="1:40" s="7" customFormat="1" ht="24.75" customHeight="1">
      <c r="A54" s="28"/>
      <c r="B54" s="28"/>
      <c r="C54" s="28" t="s">
        <v>54</v>
      </c>
      <c r="D54" s="28"/>
      <c r="E54" s="28"/>
      <c r="F54" s="34"/>
      <c r="G54" s="30"/>
      <c r="H54" s="30"/>
      <c r="I54" s="23"/>
      <c r="K54" s="34"/>
      <c r="L54" s="34" t="s">
        <v>55</v>
      </c>
      <c r="M54" s="34"/>
      <c r="N54" s="35"/>
      <c r="O54" s="35"/>
      <c r="P54" s="36"/>
      <c r="Q54" s="143">
        <f ca="1">Q23</f>
        <v>5</v>
      </c>
      <c r="R54" s="143"/>
      <c r="S54" s="7" t="s">
        <v>108</v>
      </c>
      <c r="T54" s="28"/>
      <c r="U54" s="28"/>
      <c r="V54" s="23"/>
      <c r="W54" s="23"/>
      <c r="X54" s="23"/>
      <c r="Y54" s="23"/>
      <c r="Z54" s="23"/>
      <c r="AA54" s="23"/>
      <c r="AB54" s="30"/>
      <c r="AC54" s="30"/>
      <c r="AD54" s="28"/>
      <c r="AE54" s="28"/>
      <c r="AF54" s="30"/>
      <c r="AG54" s="30"/>
      <c r="AH54" s="30"/>
      <c r="AI54" s="30"/>
      <c r="AJ54" s="30"/>
      <c r="AK54" s="30"/>
      <c r="AL54" s="30"/>
      <c r="AM54" s="30"/>
      <c r="AN54" s="30"/>
    </row>
    <row r="55" spans="1:40" s="7" customFormat="1" ht="24.75" customHeight="1">
      <c r="A55" s="28"/>
      <c r="B55" s="28"/>
      <c r="C55" s="34"/>
      <c r="D55" s="12"/>
      <c r="E55" s="12"/>
      <c r="F55" s="34"/>
      <c r="G55" s="30"/>
      <c r="H55" s="30"/>
      <c r="I55" s="23"/>
      <c r="N55" s="35"/>
      <c r="O55" s="35"/>
      <c r="P55" s="35"/>
      <c r="Q55" s="36"/>
      <c r="T55" s="28"/>
      <c r="U55" s="28"/>
      <c r="V55" s="23"/>
      <c r="W55" s="23"/>
      <c r="X55" s="23"/>
      <c r="Y55" s="23"/>
      <c r="Z55" s="23"/>
      <c r="AA55" s="23"/>
      <c r="AB55" s="30"/>
      <c r="AC55" s="30"/>
      <c r="AD55" s="30"/>
      <c r="AE55" s="7" t="s">
        <v>28</v>
      </c>
      <c r="AF55" s="30"/>
      <c r="AG55" s="30"/>
      <c r="AH55" s="30"/>
      <c r="AI55" s="30"/>
      <c r="AJ55" s="30"/>
      <c r="AK55" s="30"/>
      <c r="AL55" s="30"/>
      <c r="AM55" s="30"/>
      <c r="AN55" s="30"/>
    </row>
    <row r="56" spans="1:40" s="7" customFormat="1" ht="33.75" customHeight="1">
      <c r="A56" s="28"/>
      <c r="B56" s="28"/>
      <c r="C56" s="34"/>
      <c r="D56" s="23"/>
      <c r="E56" s="23"/>
      <c r="F56" s="23"/>
      <c r="G56" s="30"/>
      <c r="H56" s="30"/>
      <c r="I56" s="23"/>
      <c r="L56" s="23"/>
      <c r="M56" s="23"/>
      <c r="N56" s="38"/>
      <c r="O56" s="40"/>
      <c r="P56" s="40"/>
      <c r="Q56" s="40"/>
      <c r="T56" s="28"/>
      <c r="U56" s="28"/>
      <c r="V56" s="23"/>
      <c r="W56" s="23"/>
      <c r="X56" s="23"/>
      <c r="Y56" s="23"/>
      <c r="Z56" s="23"/>
      <c r="AA56" s="39"/>
      <c r="AB56" s="39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</row>
    <row r="57" spans="1:40" s="7" customFormat="1" ht="33.75" customHeight="1">
      <c r="A57" s="28"/>
      <c r="B57" s="28"/>
      <c r="C57" s="23" t="s">
        <v>14</v>
      </c>
      <c r="D57" s="23"/>
      <c r="E57" s="23"/>
      <c r="F57" s="152">
        <f>E53</f>
        <v>1.2</v>
      </c>
      <c r="G57" s="152"/>
      <c r="H57" s="152"/>
      <c r="I57" s="140" t="s">
        <v>18</v>
      </c>
      <c r="J57" s="140"/>
      <c r="K57" s="140">
        <f ca="1">V53</f>
        <v>5</v>
      </c>
      <c r="L57" s="140"/>
      <c r="M57" s="140"/>
      <c r="N57" s="140" t="s">
        <v>57</v>
      </c>
      <c r="O57" s="140"/>
      <c r="P57" s="140">
        <f ca="1">Q54</f>
        <v>5</v>
      </c>
      <c r="Q57" s="140"/>
      <c r="R57" s="140" t="s">
        <v>40</v>
      </c>
      <c r="S57" s="140"/>
      <c r="T57" s="140">
        <f ca="1">F57*K57*P57</f>
        <v>30</v>
      </c>
      <c r="U57" s="140"/>
      <c r="V57" s="140"/>
      <c r="W57" s="140"/>
      <c r="X57" s="23"/>
      <c r="Y57" s="23"/>
      <c r="Z57" s="38"/>
      <c r="AA57" s="30"/>
      <c r="AB57" s="23"/>
      <c r="AC57" s="23"/>
      <c r="AD57" s="28"/>
      <c r="AE57" s="28"/>
      <c r="AF57" s="23"/>
      <c r="AG57" s="23"/>
      <c r="AH57" s="38"/>
      <c r="AI57" s="38"/>
      <c r="AJ57" s="23"/>
      <c r="AK57" s="23"/>
      <c r="AL57" s="23"/>
      <c r="AM57" s="23"/>
      <c r="AN57" s="23"/>
    </row>
    <row r="58" spans="1:40" s="7" customFormat="1" ht="33.75" customHeight="1">
      <c r="A58" s="28"/>
      <c r="B58" s="28"/>
      <c r="C58" s="23"/>
      <c r="D58" s="23"/>
      <c r="E58" s="23"/>
      <c r="F58" s="23"/>
      <c r="G58" s="23"/>
      <c r="H58" s="38"/>
      <c r="J58" s="23"/>
      <c r="K58" s="23"/>
      <c r="L58" s="23"/>
      <c r="N58" s="23"/>
      <c r="O58" s="23"/>
      <c r="P58" s="23"/>
      <c r="Q58" s="23"/>
      <c r="R58" s="30"/>
      <c r="S58" s="30"/>
      <c r="T58" s="30"/>
      <c r="U58" s="28"/>
      <c r="V58" s="28"/>
      <c r="W58" s="23"/>
      <c r="X58" s="23"/>
      <c r="Y58" s="23"/>
      <c r="Z58" s="38"/>
      <c r="AA58" s="30"/>
      <c r="AB58" s="23"/>
      <c r="AC58" s="23"/>
      <c r="AD58" s="28"/>
      <c r="AE58" s="28"/>
      <c r="AF58" s="23"/>
      <c r="AG58" s="23"/>
      <c r="AH58" s="38"/>
      <c r="AI58" s="38"/>
      <c r="AJ58" s="23"/>
      <c r="AK58" s="23"/>
      <c r="AL58" s="23"/>
      <c r="AM58" s="23"/>
      <c r="AN58" s="23"/>
    </row>
    <row r="59" spans="1:40" s="7" customFormat="1" ht="33.75" customHeight="1">
      <c r="A59" s="37"/>
      <c r="B59" s="37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V59" s="30"/>
      <c r="W59" s="30"/>
      <c r="X59" s="30"/>
      <c r="Y59" s="30"/>
      <c r="Z59" s="30"/>
      <c r="AA59" s="30"/>
      <c r="AB59" s="30"/>
    </row>
    <row r="60" spans="1:40" s="7" customFormat="1" ht="33.75" customHeight="1">
      <c r="A60" s="28"/>
      <c r="B60" s="28"/>
      <c r="D60" s="23"/>
      <c r="E60" s="23"/>
      <c r="F60" s="23"/>
      <c r="G60" s="30"/>
      <c r="H60" s="30"/>
      <c r="I60" s="23"/>
      <c r="L60" s="23"/>
      <c r="M60" s="23"/>
      <c r="N60" s="38"/>
      <c r="O60" s="38"/>
      <c r="P60" s="30"/>
      <c r="Q60" s="30"/>
      <c r="T60" s="28"/>
      <c r="U60" s="28"/>
      <c r="V60" s="23"/>
      <c r="W60" s="23"/>
      <c r="X60" s="23"/>
      <c r="Y60" s="23"/>
      <c r="Z60" s="23"/>
      <c r="AA60" s="23"/>
      <c r="AB60" s="30"/>
      <c r="AC60" s="30"/>
      <c r="AD60" s="30"/>
      <c r="AE60" s="133">
        <f ca="1">T57</f>
        <v>30</v>
      </c>
      <c r="AF60" s="134"/>
      <c r="AG60" s="134"/>
      <c r="AH60" s="134"/>
      <c r="AI60" s="134"/>
      <c r="AJ60" s="134"/>
      <c r="AK60" s="134"/>
      <c r="AL60" s="115" t="s">
        <v>99</v>
      </c>
      <c r="AM60" s="66"/>
      <c r="AN60" s="68"/>
    </row>
    <row r="61" spans="1:40" s="7" customFormat="1" ht="7.5" customHeight="1">
      <c r="A61" s="28"/>
      <c r="B61" s="28"/>
      <c r="C61" s="23"/>
      <c r="D61" s="23"/>
      <c r="E61" s="23"/>
      <c r="F61" s="23"/>
      <c r="G61" s="23"/>
      <c r="H61" s="38"/>
      <c r="J61" s="23"/>
      <c r="K61" s="23"/>
      <c r="L61" s="23"/>
      <c r="N61" s="23"/>
      <c r="O61" s="23"/>
      <c r="P61" s="23"/>
      <c r="Q61" s="23"/>
      <c r="R61" s="30"/>
      <c r="S61" s="30"/>
      <c r="T61" s="30"/>
      <c r="U61" s="28"/>
      <c r="V61" s="28"/>
      <c r="W61" s="23"/>
      <c r="X61" s="23"/>
      <c r="Y61" s="23"/>
      <c r="Z61" s="38"/>
      <c r="AA61" s="30"/>
      <c r="AB61" s="23"/>
      <c r="AC61" s="23"/>
      <c r="AD61" s="28"/>
      <c r="AE61" s="28"/>
      <c r="AF61" s="23"/>
      <c r="AG61" s="23"/>
      <c r="AH61" s="38"/>
      <c r="AI61" s="38"/>
      <c r="AJ61" s="23"/>
      <c r="AK61" s="23"/>
      <c r="AL61" s="23"/>
      <c r="AM61" s="23"/>
      <c r="AN61" s="23"/>
    </row>
    <row r="62" spans="1:40" s="7" customFormat="1" ht="14.25" customHeight="1">
      <c r="A62" s="37"/>
      <c r="B62" s="37"/>
      <c r="C62" s="30"/>
      <c r="D62" s="30"/>
      <c r="E62" s="30"/>
      <c r="F62" s="62"/>
      <c r="G62" s="62"/>
      <c r="H62" s="62"/>
      <c r="I62" s="62"/>
      <c r="J62" s="62"/>
      <c r="K62" s="62"/>
      <c r="L62" s="13"/>
      <c r="M62" s="13"/>
      <c r="N62" s="13"/>
      <c r="O62" s="13"/>
      <c r="P62" s="13"/>
      <c r="Q62" s="13"/>
      <c r="R62" s="62"/>
      <c r="S62" s="62"/>
      <c r="T62" s="13"/>
      <c r="U62" s="62"/>
      <c r="V62" s="62"/>
      <c r="W62" s="62"/>
      <c r="X62" s="13"/>
      <c r="Y62" s="64"/>
      <c r="Z62" s="13"/>
      <c r="AA62" s="13"/>
      <c r="AB62" s="13"/>
      <c r="AC62" s="13"/>
    </row>
    <row r="63" spans="1:40" s="7" customFormat="1"/>
    <row r="64" spans="1:40" s="7" customFormat="1"/>
    <row r="65" s="7" customFormat="1"/>
    <row r="66" s="7" customFormat="1"/>
    <row r="67" s="7" customFormat="1"/>
    <row r="68" s="7" customFormat="1"/>
    <row r="69" s="7" customFormat="1"/>
    <row r="70" s="7" customFormat="1"/>
    <row r="71" s="7" customFormat="1"/>
    <row r="72" s="7" customFormat="1"/>
    <row r="73" s="7" customFormat="1"/>
    <row r="74" s="7" customFormat="1"/>
    <row r="75" s="7" customFormat="1"/>
    <row r="76" s="7" customFormat="1"/>
    <row r="77" s="7" customFormat="1"/>
    <row r="78" s="7" customFormat="1"/>
    <row r="79" s="7" customFormat="1"/>
    <row r="80" s="7" customFormat="1"/>
    <row r="81" spans="1:40" s="7" customFormat="1"/>
    <row r="82" spans="1:40" s="7" customFormat="1"/>
    <row r="83" spans="1:40" s="7" customFormat="1"/>
    <row r="84" spans="1:40" s="7" customFormat="1"/>
    <row r="85" spans="1:40" s="7" customFormat="1"/>
    <row r="86" spans="1:40" s="7" customFormat="1"/>
    <row r="87" spans="1:40" s="7" customFormat="1"/>
    <row r="88" spans="1:40" s="7" customFormat="1"/>
    <row r="89" spans="1:40" s="7" customFormat="1"/>
    <row r="90" spans="1:40" s="7" customFormat="1"/>
    <row r="91" spans="1:40" s="7" customFormat="1"/>
    <row r="92" spans="1:40" s="7" customFormat="1"/>
    <row r="93" spans="1:40" s="7" customFormat="1"/>
    <row r="94" spans="1:40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</row>
    <row r="95" spans="1:40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</row>
    <row r="96" spans="1:40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</row>
    <row r="97" spans="1:40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</row>
    <row r="98" spans="1:40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</row>
    <row r="99" spans="1:40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</row>
    <row r="100" spans="1:40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</row>
    <row r="101" spans="1:40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</row>
    <row r="102" spans="1:40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</row>
    <row r="103" spans="1:40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</row>
    <row r="104" spans="1:40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</row>
  </sheetData>
  <mergeCells count="61">
    <mergeCell ref="A44:B44"/>
    <mergeCell ref="F44:H44"/>
    <mergeCell ref="O44:P44"/>
    <mergeCell ref="I40:J40"/>
    <mergeCell ref="I36:K36"/>
    <mergeCell ref="AE60:AK60"/>
    <mergeCell ref="F48:H48"/>
    <mergeCell ref="I48:J48"/>
    <mergeCell ref="K48:M48"/>
    <mergeCell ref="N48:O48"/>
    <mergeCell ref="P57:Q57"/>
    <mergeCell ref="F57:H57"/>
    <mergeCell ref="AG51:AI51"/>
    <mergeCell ref="L34:M34"/>
    <mergeCell ref="AA44:AB44"/>
    <mergeCell ref="R57:S57"/>
    <mergeCell ref="T57:W57"/>
    <mergeCell ref="K41:M41"/>
    <mergeCell ref="C5:E5"/>
    <mergeCell ref="F13:H13"/>
    <mergeCell ref="F40:G40"/>
    <mergeCell ref="O40:Q40"/>
    <mergeCell ref="Q23:R23"/>
    <mergeCell ref="I13:Q13"/>
    <mergeCell ref="R13:S13"/>
    <mergeCell ref="P42:R42"/>
    <mergeCell ref="V53:W53"/>
    <mergeCell ref="Q54:R54"/>
    <mergeCell ref="T48:W48"/>
    <mergeCell ref="F42:H42"/>
    <mergeCell ref="I42:J42"/>
    <mergeCell ref="K42:M42"/>
    <mergeCell ref="K43:M43"/>
    <mergeCell ref="P48:Q48"/>
    <mergeCell ref="R48:S48"/>
    <mergeCell ref="I57:J57"/>
    <mergeCell ref="N42:O42"/>
    <mergeCell ref="N43:O43"/>
    <mergeCell ref="K57:M57"/>
    <mergeCell ref="N57:O57"/>
    <mergeCell ref="E53:G53"/>
    <mergeCell ref="AF42:AH42"/>
    <mergeCell ref="U43:W43"/>
    <mergeCell ref="P43:R43"/>
    <mergeCell ref="AI1:AJ1"/>
    <mergeCell ref="AI30:AJ30"/>
    <mergeCell ref="U40:V40"/>
    <mergeCell ref="O36:Q36"/>
    <mergeCell ref="T36:W36"/>
    <mergeCell ref="AD13:AE13"/>
    <mergeCell ref="P41:R41"/>
    <mergeCell ref="A13:B13"/>
    <mergeCell ref="F36:G36"/>
    <mergeCell ref="E22:G22"/>
    <mergeCell ref="C34:E34"/>
    <mergeCell ref="J2:K2"/>
    <mergeCell ref="AE11:AN11"/>
    <mergeCell ref="AE20:AN20"/>
    <mergeCell ref="AE29:AN29"/>
    <mergeCell ref="O5:P5"/>
    <mergeCell ref="V22:W22"/>
  </mergeCells>
  <phoneticPr fontId="1"/>
  <pageMargins left="0.39370078740157483" right="0.39370078740157483" top="0.78740157480314965" bottom="0.59055118110236227" header="0.51181102362204722" footer="0.51181102362204722"/>
  <pageSetup paperSize="9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6" enableFormatConditionsCalculation="0">
    <tabColor indexed="42"/>
  </sheetPr>
  <dimension ref="A1:AY115"/>
  <sheetViews>
    <sheetView topLeftCell="A28" workbookViewId="0">
      <selection activeCell="W30" sqref="W30"/>
    </sheetView>
  </sheetViews>
  <sheetFormatPr defaultRowHeight="17.25"/>
  <cols>
    <col min="1" max="40" width="1.69921875" customWidth="1"/>
  </cols>
  <sheetData>
    <row r="1" spans="1:51" ht="24.95" customHeight="1">
      <c r="D1" s="9" t="s">
        <v>58</v>
      </c>
      <c r="AG1" s="2" t="s">
        <v>2</v>
      </c>
      <c r="AH1" s="2"/>
      <c r="AI1" s="138">
        <v>1</v>
      </c>
      <c r="AJ1" s="138"/>
      <c r="AK1" s="28"/>
      <c r="AL1" s="28"/>
      <c r="AM1" s="28"/>
    </row>
    <row r="2" spans="1:51" ht="24.95" customHeight="1">
      <c r="J2" s="149" t="s">
        <v>4</v>
      </c>
      <c r="K2" s="149"/>
      <c r="L2" s="11" t="s">
        <v>8</v>
      </c>
      <c r="M2" s="8"/>
      <c r="N2" s="11" t="s">
        <v>5</v>
      </c>
      <c r="Q2" s="4" t="s">
        <v>0</v>
      </c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51" ht="4.5" customHeight="1" thickBot="1">
      <c r="J3" s="27"/>
      <c r="K3" s="27"/>
      <c r="L3" s="11"/>
      <c r="M3" s="8"/>
      <c r="N3" s="11"/>
      <c r="Q3" s="6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51" ht="22.5" customHeight="1" thickBot="1">
      <c r="A4" s="166">
        <v>1</v>
      </c>
      <c r="B4" s="167"/>
      <c r="D4" s="139">
        <f ca="1">INT(RAND()*7+3)*0.1</f>
        <v>0.9</v>
      </c>
      <c r="E4" s="139"/>
      <c r="F4" s="139"/>
      <c r="G4" s="132" t="s">
        <v>3</v>
      </c>
      <c r="H4" s="132"/>
      <c r="I4" s="161">
        <v>6</v>
      </c>
      <c r="J4" s="161"/>
      <c r="K4" t="s">
        <v>61</v>
      </c>
      <c r="Q4" s="6"/>
      <c r="R4" s="7"/>
      <c r="S4" s="7"/>
      <c r="T4" s="7"/>
      <c r="U4" s="7"/>
      <c r="V4" s="7"/>
      <c r="W4" s="7"/>
      <c r="X4" s="7"/>
      <c r="Y4" s="32"/>
      <c r="AA4" s="93"/>
      <c r="AB4" s="94"/>
      <c r="AC4" s="101"/>
      <c r="AD4" s="95"/>
      <c r="AE4" s="30" t="s">
        <v>63</v>
      </c>
      <c r="AF4" s="32"/>
      <c r="AR4" s="32"/>
      <c r="AS4" s="33"/>
      <c r="AT4" s="33"/>
      <c r="AU4" s="33"/>
      <c r="AV4" s="33"/>
      <c r="AW4" s="33"/>
      <c r="AX4" s="33"/>
      <c r="AY4" s="33"/>
    </row>
    <row r="5" spans="1:51" s="7" customFormat="1" ht="24.75" customHeight="1">
      <c r="A5" s="28"/>
      <c r="B5" s="28"/>
      <c r="C5" s="23" t="s">
        <v>64</v>
      </c>
      <c r="D5" s="34"/>
      <c r="E5" s="34"/>
      <c r="F5" s="34"/>
      <c r="G5" s="34"/>
      <c r="H5" s="35"/>
      <c r="I5" s="36"/>
      <c r="J5" s="72"/>
      <c r="K5" s="72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AB5" s="36"/>
      <c r="AC5" s="34"/>
      <c r="AE5" s="34"/>
      <c r="AF5" s="34"/>
      <c r="AG5" s="36"/>
      <c r="AH5" s="34"/>
      <c r="AI5" s="35"/>
      <c r="AJ5" s="35"/>
      <c r="AK5" s="34"/>
      <c r="AL5" s="34"/>
      <c r="AM5" s="34"/>
      <c r="AN5" s="34"/>
      <c r="AO5" s="36"/>
    </row>
    <row r="6" spans="1:51" s="80" customFormat="1" ht="21" customHeight="1">
      <c r="A6" s="37"/>
      <c r="B6" s="37"/>
      <c r="C6" s="164">
        <v>0</v>
      </c>
      <c r="D6" s="164"/>
      <c r="E6" s="79"/>
      <c r="G6" s="165">
        <f ca="1">D4</f>
        <v>0.9</v>
      </c>
      <c r="H6" s="165"/>
      <c r="AA6" s="164" t="s">
        <v>65</v>
      </c>
      <c r="AB6" s="164"/>
    </row>
    <row r="7" spans="1:51" s="80" customFormat="1" ht="8.25" customHeight="1">
      <c r="A7" s="79"/>
      <c r="B7" s="79"/>
      <c r="C7" s="81"/>
      <c r="D7" s="82"/>
      <c r="E7" s="83"/>
      <c r="F7" s="83"/>
      <c r="G7" s="84"/>
      <c r="H7" s="85"/>
      <c r="I7" s="83"/>
      <c r="J7" s="85"/>
      <c r="K7" s="84"/>
      <c r="L7" s="83"/>
      <c r="M7" s="83"/>
      <c r="N7" s="86"/>
      <c r="O7" s="87"/>
      <c r="P7" s="85"/>
      <c r="Q7" s="85"/>
      <c r="R7" s="85"/>
      <c r="S7" s="84"/>
      <c r="T7" s="83"/>
      <c r="U7" s="83"/>
      <c r="V7" s="83"/>
      <c r="W7" s="88"/>
      <c r="X7" s="83"/>
      <c r="Y7" s="83"/>
      <c r="Z7" s="83"/>
      <c r="AA7" s="89"/>
      <c r="AB7" s="90"/>
      <c r="AC7" s="85"/>
      <c r="AD7" s="85"/>
      <c r="AE7" s="85"/>
      <c r="AF7" s="85"/>
      <c r="AG7" s="85"/>
    </row>
    <row r="8" spans="1:51" s="80" customFormat="1" ht="8.25" customHeight="1">
      <c r="A8" s="79"/>
      <c r="B8" s="79"/>
      <c r="C8" s="81"/>
      <c r="D8" s="79"/>
      <c r="E8" s="79"/>
      <c r="F8" s="79"/>
      <c r="G8" s="81"/>
      <c r="H8" s="91"/>
      <c r="J8" s="79"/>
      <c r="K8" s="81"/>
      <c r="L8" s="79"/>
      <c r="N8" s="79"/>
      <c r="O8" s="81"/>
      <c r="P8" s="79"/>
      <c r="Q8" s="79"/>
      <c r="S8" s="92"/>
      <c r="U8" s="79"/>
      <c r="V8" s="79"/>
      <c r="W8" s="81"/>
      <c r="X8" s="79"/>
      <c r="Y8" s="79"/>
      <c r="Z8" s="91"/>
      <c r="AA8" s="92"/>
      <c r="AB8" s="79"/>
      <c r="AC8" s="79"/>
      <c r="AD8" s="79"/>
      <c r="AE8" s="79"/>
      <c r="AF8" s="79"/>
      <c r="AG8" s="79"/>
      <c r="AH8" s="91"/>
      <c r="AI8" s="91"/>
      <c r="AJ8" s="79"/>
      <c r="AK8" s="79"/>
      <c r="AL8" s="79"/>
      <c r="AM8" s="79"/>
      <c r="AN8" s="79"/>
    </row>
    <row r="9" spans="1:51" s="80" customFormat="1" ht="21" customHeight="1">
      <c r="A9" s="79"/>
      <c r="B9" s="79"/>
      <c r="C9" s="164">
        <v>0</v>
      </c>
      <c r="D9" s="164"/>
      <c r="E9" s="79"/>
      <c r="F9" s="79"/>
      <c r="G9" s="164">
        <v>1</v>
      </c>
      <c r="H9" s="164"/>
      <c r="J9" s="79"/>
      <c r="K9" s="79"/>
      <c r="L9" s="79"/>
      <c r="N9" s="79"/>
      <c r="O9" s="79"/>
      <c r="P9" s="79"/>
      <c r="Q9" s="79"/>
      <c r="U9" s="79"/>
      <c r="V9" s="79"/>
      <c r="W9" s="79"/>
      <c r="X9" s="79"/>
      <c r="Y9" s="79"/>
      <c r="Z9" s="91"/>
      <c r="AA9" s="164">
        <v>6</v>
      </c>
      <c r="AB9" s="164"/>
      <c r="AC9" s="79"/>
      <c r="AD9" s="79"/>
      <c r="AE9" s="79"/>
      <c r="AF9" s="79"/>
      <c r="AG9" s="79"/>
      <c r="AH9" s="91"/>
      <c r="AI9" s="91"/>
      <c r="AJ9" s="79"/>
      <c r="AK9" s="79"/>
      <c r="AL9" s="79"/>
      <c r="AM9" s="79"/>
      <c r="AN9" s="79"/>
    </row>
    <row r="10" spans="1:51" s="30" customFormat="1" ht="5.45" customHeight="1" thickBot="1">
      <c r="A10" s="96"/>
      <c r="B10" s="96"/>
    </row>
    <row r="11" spans="1:51" s="23" customFormat="1" ht="24" customHeight="1" thickBot="1">
      <c r="A11" s="97"/>
      <c r="B11" s="97" t="s">
        <v>66</v>
      </c>
      <c r="D11" s="161">
        <f ca="1">D4</f>
        <v>0.9</v>
      </c>
      <c r="E11" s="161"/>
      <c r="F11" s="161"/>
      <c r="G11" s="23" t="s">
        <v>67</v>
      </c>
      <c r="J11" s="161">
        <v>0.1</v>
      </c>
      <c r="K11" s="161"/>
      <c r="L11" s="161"/>
      <c r="M11" s="23" t="s">
        <v>68</v>
      </c>
      <c r="O11" s="98"/>
      <c r="P11" s="99"/>
      <c r="Q11" s="99"/>
      <c r="R11" s="100"/>
      <c r="S11" s="23" t="s">
        <v>69</v>
      </c>
    </row>
    <row r="12" spans="1:51" s="23" customFormat="1" ht="6" customHeight="1" thickBot="1">
      <c r="A12" s="97"/>
      <c r="B12" s="97"/>
    </row>
    <row r="13" spans="1:51" s="23" customFormat="1" ht="24" customHeight="1" thickBot="1">
      <c r="A13" s="97"/>
      <c r="B13" s="97" t="s">
        <v>71</v>
      </c>
      <c r="D13" s="161">
        <f ca="1">D4</f>
        <v>0.9</v>
      </c>
      <c r="E13" s="161"/>
      <c r="F13" s="161"/>
      <c r="G13" s="161" t="s">
        <v>72</v>
      </c>
      <c r="H13" s="161"/>
      <c r="I13" s="161">
        <f>I4</f>
        <v>6</v>
      </c>
      <c r="J13" s="161"/>
      <c r="K13" s="23" t="s">
        <v>75</v>
      </c>
      <c r="R13" s="161">
        <v>0.1</v>
      </c>
      <c r="S13" s="161"/>
      <c r="T13" s="161"/>
      <c r="U13" s="23" t="s">
        <v>73</v>
      </c>
      <c r="W13" s="98"/>
      <c r="X13" s="99"/>
      <c r="Y13" s="99"/>
      <c r="Z13" s="100"/>
      <c r="AA13" s="23" t="s">
        <v>74</v>
      </c>
    </row>
    <row r="14" spans="1:51" s="23" customFormat="1" ht="6" customHeight="1" thickBot="1">
      <c r="A14" s="97"/>
      <c r="B14" s="97"/>
    </row>
    <row r="15" spans="1:51" s="23" customFormat="1" ht="24" customHeight="1" thickBot="1">
      <c r="A15" s="97"/>
      <c r="B15" s="97" t="s">
        <v>6</v>
      </c>
      <c r="D15" s="23" t="s">
        <v>76</v>
      </c>
      <c r="I15" s="161">
        <f ca="1">D4</f>
        <v>0.9</v>
      </c>
      <c r="J15" s="161"/>
      <c r="K15" s="161"/>
      <c r="L15" s="161" t="s">
        <v>72</v>
      </c>
      <c r="M15" s="161"/>
      <c r="N15" s="161">
        <f>I4</f>
        <v>6</v>
      </c>
      <c r="O15" s="161"/>
      <c r="P15" s="23" t="s">
        <v>77</v>
      </c>
      <c r="R15" s="98"/>
      <c r="S15" s="99"/>
      <c r="T15" s="99"/>
      <c r="U15" s="100"/>
      <c r="V15" s="23" t="s">
        <v>78</v>
      </c>
    </row>
    <row r="16" spans="1:51" s="7" customFormat="1" ht="12.6" customHeight="1">
      <c r="A16" s="28"/>
      <c r="B16" s="28"/>
      <c r="C16" s="23"/>
      <c r="D16" s="23"/>
      <c r="E16" s="23"/>
      <c r="F16" s="23"/>
      <c r="G16" s="23"/>
      <c r="H16" s="38"/>
      <c r="J16" s="23"/>
      <c r="K16" s="23"/>
      <c r="L16" s="23"/>
      <c r="N16" s="23"/>
      <c r="O16" s="23"/>
      <c r="P16" s="23"/>
      <c r="Q16" s="23"/>
      <c r="R16" s="30"/>
      <c r="S16" s="30"/>
      <c r="T16" s="30"/>
      <c r="U16" s="28"/>
      <c r="V16" s="28"/>
      <c r="W16" s="23"/>
      <c r="X16" s="23"/>
      <c r="Y16" s="23"/>
      <c r="Z16" s="38"/>
      <c r="AA16" s="30"/>
      <c r="AB16" s="23"/>
      <c r="AC16" s="23"/>
      <c r="AD16" s="28"/>
      <c r="AE16" s="28"/>
      <c r="AF16" s="23"/>
      <c r="AG16" s="23"/>
      <c r="AH16" s="38"/>
      <c r="AI16" s="38"/>
      <c r="AJ16" s="23"/>
      <c r="AK16" s="23"/>
      <c r="AL16" s="23"/>
      <c r="AM16" s="23"/>
      <c r="AN16" s="23"/>
    </row>
    <row r="17" spans="1:45" s="7" customFormat="1" ht="24.75" customHeight="1">
      <c r="A17" s="168">
        <v>2</v>
      </c>
      <c r="B17" s="169"/>
      <c r="C17" s="34"/>
      <c r="D17" s="23" t="s">
        <v>79</v>
      </c>
      <c r="E17" s="34"/>
      <c r="F17" s="28"/>
      <c r="G17" s="28"/>
      <c r="H17" s="28"/>
      <c r="I17" s="36"/>
      <c r="J17" s="34"/>
      <c r="K17" s="34"/>
      <c r="L17" s="34"/>
      <c r="M17" s="34"/>
      <c r="N17" s="34"/>
      <c r="O17" s="34"/>
      <c r="P17" s="34"/>
      <c r="Q17" s="28"/>
      <c r="R17" s="28"/>
      <c r="S17" s="34"/>
      <c r="T17" s="34"/>
      <c r="U17" s="36"/>
      <c r="V17" s="36"/>
      <c r="W17" s="36"/>
      <c r="X17" s="34"/>
      <c r="AA17" s="34"/>
      <c r="AB17" s="34"/>
      <c r="AC17" s="34"/>
      <c r="AD17" s="34"/>
      <c r="AE17" s="36"/>
      <c r="AF17" s="34"/>
      <c r="AG17" s="34"/>
      <c r="AH17" s="36"/>
      <c r="AM17" s="7" t="s">
        <v>80</v>
      </c>
      <c r="AN17" s="36"/>
    </row>
    <row r="18" spans="1:45" s="105" customFormat="1" ht="24.75" customHeight="1">
      <c r="A18" s="73"/>
      <c r="B18" s="73"/>
      <c r="C18" s="102" t="s">
        <v>81</v>
      </c>
      <c r="D18" s="103"/>
      <c r="E18" s="103"/>
      <c r="F18" s="104"/>
      <c r="G18" s="104"/>
      <c r="J18" s="104"/>
      <c r="K18" s="104"/>
      <c r="L18" s="104"/>
      <c r="M18" s="104"/>
      <c r="N18" s="104"/>
      <c r="Q18" s="103"/>
      <c r="R18" s="103"/>
      <c r="S18" s="104"/>
      <c r="T18" s="104"/>
      <c r="X18" s="104"/>
      <c r="Y18" s="104"/>
      <c r="Z18" s="104"/>
      <c r="AA18" s="104"/>
      <c r="AB18" s="104"/>
    </row>
    <row r="19" spans="1:45" s="105" customFormat="1" ht="23.45" customHeight="1">
      <c r="A19" s="104"/>
      <c r="B19" s="104" t="s">
        <v>7</v>
      </c>
      <c r="C19" s="104"/>
      <c r="D19" s="104" t="s">
        <v>83</v>
      </c>
      <c r="E19" s="104"/>
      <c r="F19" s="160">
        <f ca="1">INT(RAND()*7+3)</f>
        <v>3</v>
      </c>
      <c r="G19" s="160"/>
      <c r="H19" s="105" t="s">
        <v>82</v>
      </c>
      <c r="I19" s="160">
        <f ca="1">INT(RAND()*7+3)</f>
        <v>7</v>
      </c>
      <c r="J19" s="160"/>
      <c r="L19" s="104"/>
      <c r="M19" s="104"/>
      <c r="N19" s="106"/>
      <c r="Q19" s="106" t="s">
        <v>70</v>
      </c>
      <c r="T19" s="160">
        <f ca="1">INT(RAND()*7+3)</f>
        <v>6</v>
      </c>
      <c r="U19" s="160"/>
      <c r="V19" s="105" t="s">
        <v>82</v>
      </c>
      <c r="W19" s="160">
        <f ca="1">INT(RAND()*4+1)*2</f>
        <v>2</v>
      </c>
      <c r="X19" s="160"/>
      <c r="Y19" s="104"/>
      <c r="Z19" s="104"/>
      <c r="AF19" s="106" t="s">
        <v>6</v>
      </c>
      <c r="AI19" s="160">
        <f ca="1">INT(RAND()*7+3)</f>
        <v>9</v>
      </c>
      <c r="AJ19" s="160"/>
      <c r="AK19" s="105" t="s">
        <v>82</v>
      </c>
      <c r="AL19" s="160">
        <v>5</v>
      </c>
      <c r="AM19" s="160"/>
    </row>
    <row r="20" spans="1:45" s="105" customFormat="1" ht="23.45" customHeight="1">
      <c r="A20" s="104"/>
      <c r="B20" s="104"/>
      <c r="C20" s="104"/>
      <c r="D20" s="108" t="s">
        <v>3</v>
      </c>
      <c r="E20" s="108" t="s">
        <v>29</v>
      </c>
      <c r="F20" s="163" t="s">
        <v>29</v>
      </c>
      <c r="G20" s="163"/>
      <c r="H20" s="107" t="s">
        <v>29</v>
      </c>
      <c r="I20" s="163">
        <f ca="1">INT(RAND()*7+3)</f>
        <v>3</v>
      </c>
      <c r="J20" s="163"/>
      <c r="L20" s="104"/>
      <c r="M20" s="104"/>
      <c r="N20" s="106"/>
      <c r="Q20" s="106"/>
      <c r="R20" s="107" t="s">
        <v>62</v>
      </c>
      <c r="S20" s="107"/>
      <c r="T20" s="163" t="s">
        <v>29</v>
      </c>
      <c r="U20" s="163"/>
      <c r="V20" s="107" t="s">
        <v>29</v>
      </c>
      <c r="W20" s="163">
        <v>5</v>
      </c>
      <c r="X20" s="163"/>
      <c r="AF20" s="106"/>
      <c r="AG20" s="107" t="s">
        <v>62</v>
      </c>
      <c r="AH20" s="107"/>
      <c r="AI20" s="162">
        <f ca="1">INT(RAND()*7+3)</f>
        <v>4</v>
      </c>
      <c r="AJ20" s="162"/>
      <c r="AK20" s="109" t="s">
        <v>29</v>
      </c>
      <c r="AL20" s="162">
        <f ca="1">INT(RAND()*4+1)*2</f>
        <v>2</v>
      </c>
      <c r="AM20" s="162"/>
    </row>
    <row r="21" spans="1:45" s="105" customFormat="1" ht="23.45" customHeight="1">
      <c r="A21" s="104"/>
      <c r="B21" s="104"/>
      <c r="C21" s="104"/>
      <c r="D21" s="156">
        <f ca="1">IF(INT(L21/100)=0,"",INT(L21/100))</f>
        <v>1</v>
      </c>
      <c r="E21" s="156"/>
      <c r="F21" s="156">
        <f ca="1">INT((L21-INT(L21/100)*100)/10)</f>
        <v>1</v>
      </c>
      <c r="G21" s="156"/>
      <c r="H21" s="38"/>
      <c r="I21" s="156">
        <f ca="1">L21-INT(L21/10)*10</f>
        <v>1</v>
      </c>
      <c r="J21" s="156"/>
      <c r="K21" s="104"/>
      <c r="L21" s="10">
        <f ca="1">F19*I20*10+I19*I20</f>
        <v>111</v>
      </c>
      <c r="N21" s="104"/>
      <c r="O21" s="104"/>
      <c r="P21" s="160" t="str">
        <f>IF(AND(INT(AS22)-AQ21-INT(AS22/100)*100=0,INT(AS22/100)=0),"",(INT(AS22)-AQ21-INT(AS22/100)*100)/10)</f>
        <v/>
      </c>
      <c r="Q21" s="160"/>
      <c r="R21" s="156">
        <f ca="1">IF(INT(Z21/100)=0,"",INT(Z21/100))</f>
        <v>3</v>
      </c>
      <c r="S21" s="156"/>
      <c r="T21" s="156">
        <f ca="1">INT((Z21-INT(Z21/100)*100)/10)</f>
        <v>1</v>
      </c>
      <c r="U21" s="156"/>
      <c r="V21" s="38"/>
      <c r="W21" s="156">
        <f ca="1">Z21-INT(Z21/10)*10</f>
        <v>0</v>
      </c>
      <c r="X21" s="156"/>
      <c r="Y21" s="104"/>
      <c r="Z21" s="10">
        <f ca="1">T19*W20*10+W19*W20</f>
        <v>310</v>
      </c>
      <c r="AB21" s="104"/>
      <c r="AC21" s="104"/>
      <c r="AD21" s="104"/>
      <c r="AE21" s="158"/>
      <c r="AF21" s="158"/>
      <c r="AG21" s="156">
        <f ca="1">IF(INT(AO21/100)=0,"",INT(AO21/100))</f>
        <v>1</v>
      </c>
      <c r="AH21" s="156"/>
      <c r="AI21" s="156">
        <f ca="1">INT((AO21-INT(AO21/100)*100)/10)</f>
        <v>9</v>
      </c>
      <c r="AJ21" s="156"/>
      <c r="AK21" s="38"/>
      <c r="AL21" s="156">
        <f ca="1">AO21-INT(AO21/10)*10</f>
        <v>0</v>
      </c>
      <c r="AM21" s="156"/>
      <c r="AN21" s="104"/>
      <c r="AO21" s="10">
        <f ca="1">AI19*AL20*10+AL19*AL20</f>
        <v>190</v>
      </c>
      <c r="AP21" s="16"/>
      <c r="AQ21" s="16"/>
      <c r="AR21" s="17"/>
      <c r="AS21" s="16"/>
    </row>
    <row r="22" spans="1:45" s="105" customFormat="1" ht="23.45" customHeight="1">
      <c r="A22" s="104"/>
      <c r="B22" s="104"/>
      <c r="C22" s="104"/>
      <c r="D22" s="104"/>
      <c r="E22" s="104"/>
      <c r="F22" s="104"/>
      <c r="G22" s="104"/>
      <c r="H22" s="106"/>
      <c r="J22" s="104"/>
      <c r="K22" s="104"/>
      <c r="L22" s="10" t="s">
        <v>86</v>
      </c>
      <c r="N22" s="104"/>
      <c r="O22" s="104"/>
      <c r="P22" s="104"/>
      <c r="Q22" s="104"/>
      <c r="R22" s="104"/>
      <c r="S22" s="104"/>
      <c r="T22" s="104"/>
      <c r="U22" s="104"/>
      <c r="V22" s="106"/>
      <c r="X22" s="104"/>
      <c r="Y22" s="104"/>
      <c r="Z22" s="10" t="s">
        <v>86</v>
      </c>
      <c r="AB22" s="104"/>
      <c r="AC22" s="158"/>
      <c r="AD22" s="158"/>
      <c r="AE22" s="159">
        <f ca="1">IF(INT(AO22/100)=0,"",INT(AO22/100))</f>
        <v>3</v>
      </c>
      <c r="AF22" s="159"/>
      <c r="AG22" s="159">
        <f ca="1">INT((AO22-INT(AO22/100)*100)/10)</f>
        <v>8</v>
      </c>
      <c r="AH22" s="159"/>
      <c r="AI22" s="159">
        <f ca="1">AO22-INT(AO22/10)*10</f>
        <v>0</v>
      </c>
      <c r="AJ22" s="159"/>
      <c r="AK22" s="110"/>
      <c r="AL22" s="108"/>
      <c r="AM22" s="107"/>
      <c r="AN22" s="104"/>
      <c r="AO22" s="10">
        <f ca="1">AI19*AI20*10+AL19*AI20</f>
        <v>380</v>
      </c>
      <c r="AP22" s="18"/>
      <c r="AQ22" s="18"/>
      <c r="AR22" s="19"/>
      <c r="AS22" s="20"/>
    </row>
    <row r="23" spans="1:45" s="7" customFormat="1" ht="23.45" customHeight="1">
      <c r="A23" s="37"/>
      <c r="B23" s="37"/>
      <c r="C23" s="30"/>
      <c r="D23" s="30"/>
      <c r="E23" s="30"/>
      <c r="F23" s="30"/>
      <c r="G23" s="30"/>
      <c r="H23" s="30"/>
      <c r="I23" s="30"/>
      <c r="J23" s="30"/>
      <c r="K23" s="30"/>
      <c r="L23" s="10" t="e">
        <f>(#REF!+#REF!/10)*(#REF!*10+#REF!)</f>
        <v>#REF!</v>
      </c>
      <c r="M23" s="30"/>
      <c r="N23" s="30"/>
      <c r="O23" s="30"/>
      <c r="P23" s="30"/>
      <c r="Q23" s="30"/>
      <c r="R23" s="30"/>
      <c r="S23" s="30"/>
      <c r="V23" s="30"/>
      <c r="W23" s="30"/>
      <c r="X23" s="30"/>
      <c r="Y23" s="30"/>
      <c r="Z23" s="30"/>
      <c r="AA23" s="30"/>
      <c r="AB23" s="30"/>
      <c r="AC23" s="156" t="s">
        <v>87</v>
      </c>
      <c r="AD23" s="156"/>
      <c r="AE23" s="156">
        <f ca="1">INT(AO23/1000)</f>
        <v>3</v>
      </c>
      <c r="AF23" s="156"/>
      <c r="AG23" s="157">
        <f ca="1">INT((AO23-INT(AO23/1000)*1000)/100)</f>
        <v>9</v>
      </c>
      <c r="AH23" s="157"/>
      <c r="AI23" s="156">
        <f ca="1">INT((AO23-INT(AO23/100)*100)/10)</f>
        <v>9</v>
      </c>
      <c r="AJ23" s="156"/>
      <c r="AK23" s="30"/>
      <c r="AL23" s="156">
        <f ca="1">AO23-INT(AO23/10)*10</f>
        <v>0</v>
      </c>
      <c r="AM23" s="156"/>
      <c r="AO23" s="18">
        <f ca="1">(AI19*10+AL19)*(AI20*10+AL20)</f>
        <v>3990</v>
      </c>
      <c r="AP23" s="18"/>
      <c r="AQ23" s="18"/>
      <c r="AR23" s="19"/>
      <c r="AS23" s="15"/>
    </row>
    <row r="24" spans="1:45" s="7" customFormat="1" ht="33.75" customHeight="1">
      <c r="A24" s="28"/>
      <c r="B24" s="28"/>
      <c r="C24" s="7" t="s">
        <v>84</v>
      </c>
      <c r="D24" s="23"/>
      <c r="E24" s="23"/>
      <c r="F24" s="23"/>
      <c r="G24" s="30"/>
      <c r="H24" s="30"/>
      <c r="I24" s="23"/>
      <c r="K24" s="7" t="s">
        <v>85</v>
      </c>
      <c r="L24" s="23"/>
      <c r="M24" s="23"/>
      <c r="N24" s="34"/>
      <c r="O24" s="34"/>
      <c r="P24" s="34"/>
      <c r="Q24" s="30"/>
      <c r="R24" s="7" t="s">
        <v>84</v>
      </c>
      <c r="S24" s="23"/>
      <c r="T24" s="23"/>
      <c r="U24" s="23"/>
      <c r="V24" s="30"/>
      <c r="W24" s="30"/>
      <c r="X24" s="23"/>
      <c r="Z24" s="7" t="s">
        <v>85</v>
      </c>
      <c r="AA24" s="23"/>
      <c r="AB24" s="30"/>
      <c r="AC24" s="30"/>
      <c r="AD24" s="30"/>
      <c r="AE24" s="23"/>
      <c r="AF24" s="7" t="s">
        <v>84</v>
      </c>
      <c r="AG24" s="23"/>
      <c r="AH24" s="23"/>
      <c r="AI24" s="23"/>
      <c r="AJ24" s="30"/>
      <c r="AK24" s="30"/>
      <c r="AL24" s="23"/>
      <c r="AN24" s="7" t="s">
        <v>85</v>
      </c>
      <c r="AO24" s="23"/>
    </row>
    <row r="25" spans="1:45" s="7" customFormat="1" ht="12" customHeight="1">
      <c r="A25" s="28"/>
      <c r="B25" s="28"/>
      <c r="C25" s="23"/>
      <c r="D25" s="23"/>
      <c r="E25" s="23"/>
      <c r="F25" s="23"/>
      <c r="G25" s="23"/>
      <c r="H25" s="38"/>
      <c r="J25" s="23"/>
      <c r="K25" s="23"/>
      <c r="L25" s="23"/>
      <c r="N25" s="23"/>
      <c r="O25" s="23"/>
      <c r="P25" s="23"/>
      <c r="Q25" s="23"/>
      <c r="R25" s="30"/>
      <c r="S25" s="30"/>
      <c r="T25" s="30"/>
      <c r="U25" s="28"/>
      <c r="V25" s="28"/>
      <c r="W25" s="23"/>
      <c r="X25" s="23"/>
      <c r="Y25" s="23"/>
      <c r="Z25" s="38"/>
      <c r="AA25" s="30"/>
      <c r="AB25" s="23"/>
      <c r="AC25" s="23"/>
      <c r="AD25" s="28"/>
      <c r="AE25" s="28"/>
      <c r="AF25" s="23"/>
      <c r="AG25" s="23"/>
      <c r="AH25" s="38"/>
      <c r="AI25" s="38"/>
      <c r="AJ25" s="23"/>
      <c r="AK25" s="23"/>
      <c r="AL25" s="23"/>
      <c r="AM25" s="23"/>
      <c r="AN25" s="23"/>
    </row>
    <row r="26" spans="1:45" s="7" customFormat="1" ht="24.75" customHeight="1">
      <c r="A26" s="168">
        <v>3</v>
      </c>
      <c r="B26" s="169"/>
      <c r="C26" s="28"/>
      <c r="D26" s="28" t="s">
        <v>111</v>
      </c>
      <c r="E26" s="28"/>
      <c r="F26" s="28"/>
      <c r="G26" s="28"/>
      <c r="H26" s="30"/>
      <c r="I26" s="23"/>
      <c r="K26" s="34"/>
      <c r="L26" s="34"/>
      <c r="M26" s="34"/>
      <c r="N26" s="35"/>
      <c r="O26" s="35"/>
      <c r="P26" s="35"/>
      <c r="Q26" s="36"/>
      <c r="T26" s="28"/>
      <c r="U26" s="28"/>
      <c r="V26" s="34"/>
      <c r="W26" s="34"/>
      <c r="X26" s="23"/>
      <c r="Y26" s="23"/>
      <c r="Z26" s="23"/>
      <c r="AA26" s="23"/>
      <c r="AB26" s="30"/>
      <c r="AC26" s="30"/>
      <c r="AD26" s="28"/>
      <c r="AE26" s="28"/>
      <c r="AF26" s="30"/>
      <c r="AG26" s="30"/>
      <c r="AH26" s="30"/>
      <c r="AI26" s="30"/>
      <c r="AJ26" s="30"/>
      <c r="AK26" s="30"/>
      <c r="AL26" s="30"/>
      <c r="AM26" s="30"/>
      <c r="AN26" s="30"/>
    </row>
    <row r="27" spans="1:45" s="7" customFormat="1" ht="11.45" customHeight="1">
      <c r="A27" s="28"/>
      <c r="B27" s="28"/>
      <c r="C27" s="28"/>
      <c r="D27" s="28"/>
      <c r="E27" s="28"/>
      <c r="F27" s="34"/>
      <c r="G27" s="30"/>
      <c r="H27" s="30"/>
      <c r="I27" s="23"/>
      <c r="K27" s="34"/>
      <c r="L27" s="34"/>
      <c r="M27" s="34"/>
      <c r="N27" s="35"/>
      <c r="O27" s="35"/>
      <c r="P27" s="36"/>
      <c r="Q27" s="34"/>
      <c r="R27" s="34"/>
      <c r="T27" s="28"/>
      <c r="U27" s="28"/>
      <c r="V27" s="23"/>
      <c r="W27" s="23"/>
      <c r="X27" s="23"/>
      <c r="Y27" s="23"/>
      <c r="Z27" s="23"/>
      <c r="AA27" s="23"/>
      <c r="AB27" s="30"/>
      <c r="AC27" s="30"/>
      <c r="AD27" s="28"/>
      <c r="AE27" s="28"/>
      <c r="AF27" s="30"/>
      <c r="AG27" s="30"/>
      <c r="AH27" s="30"/>
      <c r="AI27" s="30"/>
      <c r="AJ27" s="30"/>
      <c r="AK27" s="30"/>
      <c r="AL27" s="30"/>
      <c r="AM27" s="30"/>
      <c r="AN27" s="30"/>
    </row>
    <row r="28" spans="1:45" s="7" customFormat="1" ht="34.5" customHeight="1">
      <c r="B28" s="28" t="s">
        <v>66</v>
      </c>
      <c r="C28" s="34"/>
      <c r="D28" s="139">
        <f ca="1">INT(RAND()*7+3)</f>
        <v>6</v>
      </c>
      <c r="E28" s="139"/>
      <c r="F28" s="139"/>
      <c r="G28" s="161" t="s">
        <v>92</v>
      </c>
      <c r="H28" s="161"/>
      <c r="I28" s="139">
        <f ca="1">INT(RAND()*7+3)*0.1+1</f>
        <v>1.5</v>
      </c>
      <c r="J28" s="139"/>
      <c r="K28" s="139"/>
      <c r="L28" s="139" t="s">
        <v>93</v>
      </c>
      <c r="M28" s="139"/>
      <c r="N28" s="139">
        <f ca="1">INT(RAND()*(5-2)+2)</f>
        <v>2</v>
      </c>
      <c r="O28" s="139"/>
      <c r="P28" s="139"/>
      <c r="Q28" s="36"/>
      <c r="T28" s="28"/>
      <c r="U28" s="28"/>
      <c r="V28" s="23"/>
      <c r="W28" s="23"/>
      <c r="X28" s="23"/>
      <c r="Y28" s="23"/>
      <c r="Z28" s="23"/>
      <c r="AA28" s="23"/>
      <c r="AB28" s="30"/>
      <c r="AC28" s="30"/>
      <c r="AD28" s="30"/>
      <c r="AF28" s="30"/>
      <c r="AG28" s="30"/>
      <c r="AH28" s="30"/>
      <c r="AI28" s="30"/>
      <c r="AJ28" s="30"/>
      <c r="AK28" s="30"/>
      <c r="AL28" s="30"/>
      <c r="AM28" s="30"/>
      <c r="AN28" s="30"/>
    </row>
    <row r="29" spans="1:45" s="7" customFormat="1" ht="45" customHeight="1">
      <c r="A29" s="28"/>
      <c r="B29" s="28"/>
      <c r="C29" s="34"/>
      <c r="D29" s="23"/>
      <c r="E29" s="23"/>
      <c r="F29" s="23"/>
      <c r="G29" s="21"/>
      <c r="H29" s="21"/>
      <c r="I29" s="21"/>
      <c r="J29" s="21"/>
      <c r="K29" s="21"/>
      <c r="L29" s="22"/>
      <c r="M29" s="26"/>
      <c r="N29" s="38"/>
      <c r="O29" s="40"/>
      <c r="P29" s="40"/>
      <c r="Q29" s="40"/>
      <c r="T29" s="28"/>
      <c r="U29" s="28"/>
      <c r="V29" s="23"/>
      <c r="W29" s="23"/>
      <c r="X29" s="23"/>
      <c r="Y29" s="23"/>
      <c r="Z29" s="23"/>
      <c r="AA29" s="39"/>
      <c r="AB29" s="28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</row>
    <row r="30" spans="1:45" s="7" customFormat="1" ht="33.75" customHeight="1">
      <c r="A30" s="28"/>
      <c r="B30" s="28" t="s">
        <v>89</v>
      </c>
      <c r="C30" s="23"/>
      <c r="D30" s="139">
        <f ca="1">INT(RAND()*10)+10</f>
        <v>19</v>
      </c>
      <c r="E30" s="139"/>
      <c r="F30" s="139"/>
      <c r="G30" s="161" t="s">
        <v>94</v>
      </c>
      <c r="H30" s="161"/>
      <c r="I30" s="139">
        <f ca="1">INT(RAND()*7+3)*0.1</f>
        <v>0.60000000000000009</v>
      </c>
      <c r="J30" s="139"/>
      <c r="K30" s="139"/>
      <c r="L30" s="139" t="s">
        <v>93</v>
      </c>
      <c r="M30" s="139"/>
      <c r="N30" s="139">
        <f ca="1">INT(RAND()*(10-5)+5)</f>
        <v>5</v>
      </c>
      <c r="O30" s="139"/>
      <c r="P30" s="139"/>
      <c r="Q30" s="23"/>
      <c r="R30" s="30"/>
      <c r="S30" s="30"/>
      <c r="T30" s="30"/>
      <c r="U30" s="28"/>
      <c r="V30" s="28"/>
      <c r="W30" s="23"/>
      <c r="X30" s="23"/>
      <c r="Y30" s="23"/>
      <c r="Z30" s="38"/>
      <c r="AA30" s="30"/>
      <c r="AB30" s="23"/>
      <c r="AC30" s="23"/>
      <c r="AD30" s="28"/>
      <c r="AE30" s="28"/>
      <c r="AF30" s="23"/>
      <c r="AG30" s="23"/>
      <c r="AH30" s="38"/>
      <c r="AI30" s="38"/>
      <c r="AJ30" s="23"/>
      <c r="AK30" s="23"/>
      <c r="AL30" s="23"/>
      <c r="AM30" s="23"/>
      <c r="AN30" s="23"/>
    </row>
    <row r="31" spans="1:45" s="7" customFormat="1" ht="45" customHeight="1">
      <c r="A31" s="28"/>
      <c r="B31" s="28"/>
      <c r="C31" s="23"/>
      <c r="D31" s="23"/>
      <c r="E31" s="23"/>
      <c r="F31" s="23"/>
      <c r="G31" s="25"/>
      <c r="H31" s="21"/>
      <c r="I31" s="21"/>
      <c r="J31" s="111"/>
      <c r="K31" s="21"/>
      <c r="L31" s="22"/>
      <c r="M31" s="26"/>
      <c r="N31" s="23"/>
      <c r="O31" s="23"/>
      <c r="P31" s="23"/>
      <c r="Q31" s="23"/>
      <c r="R31" s="30"/>
      <c r="S31" s="30"/>
      <c r="T31" s="30"/>
      <c r="U31" s="28"/>
      <c r="V31" s="28"/>
      <c r="W31" s="23"/>
      <c r="X31" s="23"/>
      <c r="Y31" s="23"/>
      <c r="Z31" s="38"/>
      <c r="AA31" s="30"/>
      <c r="AB31" s="23"/>
      <c r="AC31" s="23"/>
      <c r="AD31" s="28"/>
      <c r="AE31" s="28"/>
      <c r="AF31" s="23"/>
      <c r="AG31" s="23"/>
      <c r="AH31" s="38"/>
      <c r="AI31" s="38"/>
      <c r="AJ31" s="23"/>
      <c r="AK31" s="23"/>
      <c r="AL31" s="23"/>
      <c r="AM31" s="23"/>
      <c r="AN31" s="23"/>
    </row>
    <row r="32" spans="1:45" s="7" customFormat="1" ht="33.75" customHeight="1">
      <c r="A32" s="28"/>
      <c r="B32" s="28" t="s">
        <v>90</v>
      </c>
      <c r="C32" s="23"/>
      <c r="D32" s="23" t="s">
        <v>95</v>
      </c>
      <c r="E32" s="23"/>
      <c r="F32" s="139">
        <f ca="1">INT(RAND()*7+3)</f>
        <v>9</v>
      </c>
      <c r="G32" s="139"/>
      <c r="H32" s="139"/>
      <c r="I32" s="161" t="s">
        <v>92</v>
      </c>
      <c r="J32" s="161"/>
      <c r="K32" s="139">
        <f ca="1">INT(RAND()*7+3)*0.1+3</f>
        <v>3.8</v>
      </c>
      <c r="L32" s="139"/>
      <c r="M32" s="139"/>
      <c r="N32" s="23" t="s">
        <v>96</v>
      </c>
      <c r="O32" s="161" t="s">
        <v>93</v>
      </c>
      <c r="P32" s="161"/>
      <c r="Q32" s="139">
        <f ca="1">Q34-1</f>
        <v>8</v>
      </c>
      <c r="R32" s="139"/>
      <c r="S32" s="139"/>
      <c r="T32" s="30"/>
      <c r="U32" s="28"/>
      <c r="V32" s="28"/>
      <c r="W32" s="23"/>
      <c r="X32" s="23"/>
      <c r="Y32" s="23"/>
      <c r="Z32" s="38"/>
      <c r="AA32" s="30"/>
      <c r="AB32" s="23"/>
      <c r="AC32" s="23"/>
      <c r="AD32" s="28"/>
      <c r="AE32" s="28"/>
      <c r="AF32" s="23"/>
      <c r="AG32" s="23"/>
      <c r="AH32" s="38"/>
      <c r="AI32" s="38"/>
      <c r="AJ32" s="23"/>
      <c r="AK32" s="23"/>
      <c r="AL32" s="23"/>
      <c r="AM32" s="23"/>
      <c r="AN32" s="23"/>
    </row>
    <row r="33" spans="1:51" s="7" customFormat="1" ht="45" customHeight="1">
      <c r="A33" s="28"/>
      <c r="B33" s="28"/>
      <c r="C33" s="23"/>
      <c r="D33" s="23"/>
      <c r="E33" s="23"/>
      <c r="F33" s="23"/>
      <c r="G33" s="25"/>
      <c r="H33" s="21"/>
      <c r="I33" s="21"/>
      <c r="J33" s="111"/>
      <c r="K33" s="21"/>
      <c r="L33" s="22"/>
      <c r="M33" s="26"/>
      <c r="N33" s="23"/>
      <c r="O33" s="23"/>
      <c r="P33" s="23"/>
      <c r="Q33" s="23"/>
      <c r="R33" s="30"/>
      <c r="S33" s="30"/>
      <c r="T33" s="30"/>
      <c r="U33" s="28"/>
      <c r="V33" s="28"/>
      <c r="W33" s="23"/>
      <c r="X33" s="23"/>
      <c r="Y33" s="23"/>
      <c r="Z33" s="38"/>
      <c r="AA33" s="30"/>
      <c r="AB33" s="23"/>
      <c r="AC33" s="23"/>
      <c r="AD33" s="28"/>
      <c r="AE33" s="28"/>
      <c r="AF33" s="23"/>
      <c r="AG33" s="23"/>
      <c r="AH33" s="38"/>
      <c r="AI33" s="38"/>
      <c r="AJ33" s="23"/>
      <c r="AK33" s="23"/>
      <c r="AL33" s="23"/>
      <c r="AM33" s="23"/>
      <c r="AN33" s="23"/>
    </row>
    <row r="34" spans="1:51" s="7" customFormat="1" ht="33.75" customHeight="1">
      <c r="A34" s="28"/>
      <c r="B34" s="28" t="s">
        <v>91</v>
      </c>
      <c r="C34" s="23"/>
      <c r="D34" s="23" t="s">
        <v>95</v>
      </c>
      <c r="E34" s="23"/>
      <c r="F34" s="139">
        <f ca="1">INT(RAND()*7+3)</f>
        <v>6</v>
      </c>
      <c r="G34" s="139"/>
      <c r="H34" s="139"/>
      <c r="I34" s="161" t="s">
        <v>94</v>
      </c>
      <c r="J34" s="161"/>
      <c r="K34" s="139">
        <f ca="1">INT(RAND()*7+3)*0.1+1</f>
        <v>1.5</v>
      </c>
      <c r="L34" s="139"/>
      <c r="M34" s="139"/>
      <c r="N34" s="23" t="s">
        <v>96</v>
      </c>
      <c r="O34" s="161" t="s">
        <v>93</v>
      </c>
      <c r="P34" s="161"/>
      <c r="Q34" s="139">
        <f ca="1">INT(RAND()*7+3)</f>
        <v>9</v>
      </c>
      <c r="R34" s="139"/>
      <c r="S34" s="139"/>
      <c r="T34" s="30"/>
      <c r="U34" s="28"/>
      <c r="V34" s="28"/>
      <c r="W34" s="23"/>
      <c r="X34" s="23"/>
      <c r="Y34" s="23"/>
      <c r="Z34" s="38"/>
      <c r="AA34" s="30"/>
      <c r="AB34" s="23"/>
      <c r="AC34" s="23"/>
      <c r="AD34" s="28"/>
      <c r="AE34" s="28"/>
      <c r="AF34" s="23"/>
      <c r="AG34" s="23"/>
      <c r="AH34" s="38"/>
      <c r="AI34" s="38"/>
      <c r="AJ34" s="23"/>
      <c r="AK34" s="23"/>
      <c r="AL34" s="23"/>
      <c r="AM34" s="23"/>
      <c r="AN34" s="23"/>
    </row>
    <row r="35" spans="1:51" s="7" customFormat="1" ht="37.15" customHeight="1">
      <c r="A35" s="28"/>
      <c r="B35" s="28"/>
      <c r="C35" s="23"/>
      <c r="D35" s="23"/>
      <c r="E35" s="23"/>
      <c r="F35" s="12"/>
      <c r="G35" s="12"/>
      <c r="H35" s="12"/>
      <c r="I35" s="29"/>
      <c r="J35" s="29"/>
      <c r="K35" s="12"/>
      <c r="L35" s="12"/>
      <c r="M35" s="12"/>
      <c r="N35" s="23"/>
      <c r="O35" s="29"/>
      <c r="P35" s="29"/>
      <c r="Q35" s="12"/>
      <c r="R35" s="12"/>
      <c r="S35" s="12"/>
      <c r="T35" s="30"/>
      <c r="U35" s="28"/>
      <c r="V35" s="28"/>
      <c r="W35" s="23"/>
      <c r="X35" s="23"/>
      <c r="Y35" s="23"/>
      <c r="Z35" s="38"/>
      <c r="AA35" s="30"/>
      <c r="AB35" s="23"/>
      <c r="AC35" s="23"/>
      <c r="AD35" s="28"/>
      <c r="AE35" s="28"/>
      <c r="AF35" s="23"/>
      <c r="AG35" s="23"/>
      <c r="AH35" s="38"/>
      <c r="AI35" s="38"/>
      <c r="AJ35" s="23"/>
      <c r="AK35" s="23"/>
      <c r="AL35" s="23"/>
      <c r="AM35" s="23"/>
      <c r="AN35" s="23"/>
    </row>
    <row r="36" spans="1:51" ht="24.95" customHeight="1">
      <c r="D36" s="3" t="str">
        <f>IF(D1="","",D1)</f>
        <v>小数のかけ算⑦</v>
      </c>
      <c r="AG36" s="2" t="str">
        <f>IF(AG1="","",AG1)</f>
        <v>№</v>
      </c>
      <c r="AH36" s="2"/>
      <c r="AI36" s="138">
        <f>IF(AI1="","",AI1)</f>
        <v>1</v>
      </c>
      <c r="AJ36" s="138"/>
      <c r="AK36" s="28"/>
      <c r="AL36" s="28"/>
      <c r="AM36" s="28"/>
    </row>
    <row r="37" spans="1:51" ht="21.75" customHeight="1">
      <c r="F37" s="1"/>
      <c r="G37" s="1"/>
      <c r="Q37" s="41" t="str">
        <f>IF(Q2="","",Q2)</f>
        <v>名前</v>
      </c>
      <c r="R37" s="42"/>
      <c r="S37" s="42"/>
      <c r="T37" s="42"/>
      <c r="U37" s="42" t="str">
        <f>IF(U2="","",U2)</f>
        <v/>
      </c>
      <c r="V37" s="5" t="s">
        <v>1</v>
      </c>
      <c r="W37" s="42"/>
      <c r="X37" s="42"/>
      <c r="Y37" s="42"/>
      <c r="Z37" s="42"/>
      <c r="AA37" s="42"/>
      <c r="AB37" s="42"/>
      <c r="AC37" s="42"/>
      <c r="AD37" s="42"/>
      <c r="AE37" s="42"/>
      <c r="AF37" s="42"/>
    </row>
    <row r="38" spans="1:51" ht="14.45" customHeight="1" thickBot="1">
      <c r="E38" s="5"/>
      <c r="F38" s="1"/>
      <c r="G38" s="1"/>
      <c r="Q38" s="6"/>
      <c r="R38" s="7"/>
      <c r="S38" s="7"/>
      <c r="T38" s="7"/>
      <c r="U38" s="7"/>
      <c r="V38" s="176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51" ht="22.5" customHeight="1" thickBot="1">
      <c r="A39" s="166">
        <v>1</v>
      </c>
      <c r="B39" s="167"/>
      <c r="D39" s="139">
        <f ca="1">D4</f>
        <v>0.9</v>
      </c>
      <c r="E39" s="139"/>
      <c r="F39" s="139"/>
      <c r="G39" s="132" t="s">
        <v>3</v>
      </c>
      <c r="H39" s="132"/>
      <c r="I39" s="161">
        <v>6</v>
      </c>
      <c r="J39" s="161"/>
      <c r="K39" t="s">
        <v>61</v>
      </c>
      <c r="Q39" s="6"/>
      <c r="R39" s="7"/>
      <c r="S39" s="7"/>
      <c r="T39" s="7"/>
      <c r="U39" s="7"/>
      <c r="V39" s="7"/>
      <c r="W39" s="7"/>
      <c r="X39" s="7"/>
      <c r="Y39" s="32"/>
      <c r="AA39" s="93"/>
      <c r="AB39" s="94"/>
      <c r="AC39" s="101"/>
      <c r="AD39" s="95"/>
      <c r="AE39" s="30" t="s">
        <v>63</v>
      </c>
      <c r="AF39" s="32"/>
      <c r="AR39" s="32"/>
      <c r="AS39" s="33"/>
      <c r="AT39" s="33"/>
      <c r="AU39" s="33"/>
      <c r="AV39" s="33"/>
      <c r="AW39" s="33"/>
      <c r="AX39" s="33"/>
      <c r="AY39" s="33"/>
    </row>
    <row r="40" spans="1:51" s="7" customFormat="1" ht="24.75" customHeight="1">
      <c r="A40" s="28"/>
      <c r="B40" s="28"/>
      <c r="C40" s="23" t="s">
        <v>64</v>
      </c>
      <c r="D40" s="34"/>
      <c r="E40" s="34"/>
      <c r="F40" s="34"/>
      <c r="G40" s="34"/>
      <c r="H40" s="35"/>
      <c r="I40" s="36"/>
      <c r="J40" s="72"/>
      <c r="K40" s="72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AB40" s="36"/>
      <c r="AC40" s="34"/>
      <c r="AE40" s="34"/>
      <c r="AF40" s="34"/>
      <c r="AG40" s="36"/>
      <c r="AH40" s="34"/>
      <c r="AI40" s="35"/>
      <c r="AJ40" s="35"/>
      <c r="AK40" s="34"/>
      <c r="AL40" s="34"/>
      <c r="AM40" s="34"/>
      <c r="AN40" s="34"/>
      <c r="AO40" s="36"/>
    </row>
    <row r="41" spans="1:51" s="80" customFormat="1" ht="24.75" customHeight="1">
      <c r="A41" s="37"/>
      <c r="B41" s="37"/>
      <c r="C41" s="164">
        <v>0</v>
      </c>
      <c r="D41" s="164"/>
      <c r="E41" s="79"/>
      <c r="G41" s="165">
        <f ca="1">D39</f>
        <v>0.9</v>
      </c>
      <c r="H41" s="165"/>
      <c r="AA41" s="164" t="s">
        <v>65</v>
      </c>
      <c r="AB41" s="164"/>
    </row>
    <row r="42" spans="1:51" s="80" customFormat="1" ht="8.25" customHeight="1">
      <c r="A42" s="79"/>
      <c r="B42" s="79"/>
      <c r="C42" s="81"/>
      <c r="D42" s="82"/>
      <c r="E42" s="83"/>
      <c r="F42" s="83"/>
      <c r="G42" s="84"/>
      <c r="H42" s="85"/>
      <c r="I42" s="83"/>
      <c r="J42" s="85"/>
      <c r="K42" s="84"/>
      <c r="L42" s="83"/>
      <c r="M42" s="83"/>
      <c r="N42" s="86"/>
      <c r="O42" s="87"/>
      <c r="P42" s="85"/>
      <c r="Q42" s="85"/>
      <c r="R42" s="85"/>
      <c r="S42" s="84"/>
      <c r="T42" s="83"/>
      <c r="U42" s="83"/>
      <c r="V42" s="83"/>
      <c r="W42" s="88"/>
      <c r="X42" s="83"/>
      <c r="Y42" s="83"/>
      <c r="Z42" s="83"/>
      <c r="AA42" s="89"/>
      <c r="AB42" s="90"/>
      <c r="AC42" s="85"/>
      <c r="AD42" s="85"/>
      <c r="AE42" s="85"/>
      <c r="AF42" s="85"/>
      <c r="AG42" s="85"/>
    </row>
    <row r="43" spans="1:51" s="80" customFormat="1" ht="8.25" customHeight="1">
      <c r="A43" s="79"/>
      <c r="B43" s="79"/>
      <c r="C43" s="81"/>
      <c r="D43" s="79"/>
      <c r="E43" s="79"/>
      <c r="F43" s="79"/>
      <c r="G43" s="81"/>
      <c r="H43" s="91"/>
      <c r="J43" s="79"/>
      <c r="K43" s="81"/>
      <c r="L43" s="79"/>
      <c r="N43" s="79"/>
      <c r="O43" s="81"/>
      <c r="P43" s="79"/>
      <c r="Q43" s="79"/>
      <c r="S43" s="92"/>
      <c r="U43" s="79"/>
      <c r="V43" s="79"/>
      <c r="W43" s="81"/>
      <c r="X43" s="79"/>
      <c r="Y43" s="79"/>
      <c r="Z43" s="91"/>
      <c r="AA43" s="92"/>
      <c r="AB43" s="79"/>
      <c r="AC43" s="79"/>
      <c r="AD43" s="79"/>
      <c r="AE43" s="79"/>
      <c r="AF43" s="79"/>
      <c r="AG43" s="79"/>
      <c r="AH43" s="91"/>
      <c r="AI43" s="91"/>
      <c r="AJ43" s="79"/>
      <c r="AK43" s="79"/>
      <c r="AL43" s="79"/>
      <c r="AM43" s="79"/>
      <c r="AN43" s="79"/>
    </row>
    <row r="44" spans="1:51" s="80" customFormat="1" ht="24.75" customHeight="1">
      <c r="A44" s="79"/>
      <c r="B44" s="79"/>
      <c r="C44" s="164">
        <v>0</v>
      </c>
      <c r="D44" s="164"/>
      <c r="E44" s="79"/>
      <c r="F44" s="79"/>
      <c r="G44" s="164">
        <v>1</v>
      </c>
      <c r="H44" s="164"/>
      <c r="J44" s="79"/>
      <c r="K44" s="79"/>
      <c r="L44" s="79"/>
      <c r="N44" s="79"/>
      <c r="O44" s="79"/>
      <c r="P44" s="79"/>
      <c r="Q44" s="79"/>
      <c r="U44" s="79"/>
      <c r="V44" s="79"/>
      <c r="W44" s="79"/>
      <c r="X44" s="79"/>
      <c r="Y44" s="79"/>
      <c r="Z44" s="91"/>
      <c r="AA44" s="164">
        <v>6</v>
      </c>
      <c r="AB44" s="164"/>
      <c r="AC44" s="79"/>
      <c r="AD44" s="79"/>
      <c r="AE44" s="79"/>
      <c r="AF44" s="79"/>
      <c r="AG44" s="79"/>
      <c r="AH44" s="91"/>
      <c r="AI44" s="91"/>
      <c r="AJ44" s="79"/>
      <c r="AK44" s="79"/>
      <c r="AL44" s="79"/>
      <c r="AM44" s="79"/>
      <c r="AN44" s="79"/>
    </row>
    <row r="45" spans="1:51" s="30" customFormat="1" ht="5.45" customHeight="1" thickBot="1">
      <c r="A45" s="96"/>
      <c r="B45" s="96"/>
    </row>
    <row r="46" spans="1:51" s="23" customFormat="1" ht="22.15" customHeight="1" thickBot="1">
      <c r="A46" s="97"/>
      <c r="B46" s="97" t="s">
        <v>66</v>
      </c>
      <c r="D46" s="161">
        <f ca="1">D39</f>
        <v>0.9</v>
      </c>
      <c r="E46" s="161"/>
      <c r="F46" s="161"/>
      <c r="G46" s="23" t="s">
        <v>67</v>
      </c>
      <c r="J46" s="161">
        <v>0.1</v>
      </c>
      <c r="K46" s="161"/>
      <c r="L46" s="161"/>
      <c r="M46" s="23" t="s">
        <v>68</v>
      </c>
      <c r="O46" s="170">
        <f ca="1">D46*10</f>
        <v>9</v>
      </c>
      <c r="P46" s="171"/>
      <c r="Q46" s="171"/>
      <c r="R46" s="172"/>
      <c r="S46" s="23" t="s">
        <v>69</v>
      </c>
    </row>
    <row r="47" spans="1:51" s="23" customFormat="1" ht="4.1500000000000004" customHeight="1" thickBot="1">
      <c r="A47" s="97"/>
      <c r="B47" s="97"/>
    </row>
    <row r="48" spans="1:51" s="23" customFormat="1" ht="22.9" customHeight="1" thickBot="1">
      <c r="A48" s="97"/>
      <c r="B48" s="97" t="s">
        <v>71</v>
      </c>
      <c r="D48" s="161">
        <f ca="1">D39</f>
        <v>0.9</v>
      </c>
      <c r="E48" s="161"/>
      <c r="F48" s="161"/>
      <c r="G48" s="161" t="s">
        <v>72</v>
      </c>
      <c r="H48" s="161"/>
      <c r="I48" s="161">
        <f>I39</f>
        <v>6</v>
      </c>
      <c r="J48" s="161"/>
      <c r="K48" s="23" t="s">
        <v>75</v>
      </c>
      <c r="R48" s="161">
        <v>0.1</v>
      </c>
      <c r="S48" s="161"/>
      <c r="T48" s="161"/>
      <c r="U48" s="23" t="s">
        <v>73</v>
      </c>
      <c r="W48" s="170">
        <f ca="1">D48*I48*10</f>
        <v>54</v>
      </c>
      <c r="X48" s="171"/>
      <c r="Y48" s="171"/>
      <c r="Z48" s="172"/>
      <c r="AA48" s="23" t="s">
        <v>74</v>
      </c>
    </row>
    <row r="49" spans="1:45" s="23" customFormat="1" ht="4.9000000000000004" customHeight="1" thickBot="1">
      <c r="A49" s="97"/>
      <c r="B49" s="97"/>
    </row>
    <row r="50" spans="1:45" s="23" customFormat="1" ht="22.9" customHeight="1" thickBot="1">
      <c r="A50" s="97"/>
      <c r="B50" s="97" t="s">
        <v>6</v>
      </c>
      <c r="D50" s="23" t="s">
        <v>76</v>
      </c>
      <c r="I50" s="161">
        <f ca="1">D39</f>
        <v>0.9</v>
      </c>
      <c r="J50" s="161"/>
      <c r="K50" s="161"/>
      <c r="L50" s="161" t="s">
        <v>72</v>
      </c>
      <c r="M50" s="161"/>
      <c r="N50" s="161">
        <f>I39</f>
        <v>6</v>
      </c>
      <c r="O50" s="161"/>
      <c r="P50" s="23" t="s">
        <v>77</v>
      </c>
      <c r="R50" s="170">
        <f ca="1">I50*N50</f>
        <v>5.4</v>
      </c>
      <c r="S50" s="171"/>
      <c r="T50" s="171"/>
      <c r="U50" s="172"/>
      <c r="V50" s="23" t="s">
        <v>78</v>
      </c>
    </row>
    <row r="51" spans="1:45" s="7" customFormat="1" ht="21" customHeight="1">
      <c r="A51" s="28"/>
      <c r="B51" s="28"/>
      <c r="C51" s="23"/>
      <c r="D51" s="23"/>
      <c r="E51" s="23"/>
      <c r="F51" s="23"/>
      <c r="G51" s="23"/>
      <c r="H51" s="38"/>
      <c r="J51" s="23"/>
      <c r="K51" s="23"/>
      <c r="L51" s="23"/>
      <c r="N51" s="23"/>
      <c r="O51" s="23"/>
      <c r="P51" s="23"/>
      <c r="Q51" s="23"/>
      <c r="R51" s="30"/>
      <c r="S51" s="30"/>
      <c r="T51" s="30"/>
      <c r="U51" s="28"/>
      <c r="V51" s="28"/>
      <c r="W51" s="23"/>
      <c r="X51" s="23"/>
      <c r="Y51" s="23"/>
      <c r="Z51" s="38"/>
      <c r="AA51" s="30"/>
      <c r="AB51" s="23"/>
      <c r="AC51" s="23"/>
      <c r="AD51" s="28"/>
      <c r="AE51" s="28"/>
      <c r="AF51" s="23"/>
      <c r="AG51" s="23"/>
      <c r="AH51" s="38"/>
      <c r="AI51" s="38"/>
      <c r="AJ51" s="23"/>
      <c r="AK51" s="23"/>
      <c r="AL51" s="23"/>
      <c r="AM51" s="23"/>
      <c r="AN51" s="23"/>
    </row>
    <row r="52" spans="1:45" s="7" customFormat="1" ht="24.75" customHeight="1">
      <c r="A52" s="168">
        <v>2</v>
      </c>
      <c r="B52" s="169"/>
      <c r="C52" s="34"/>
      <c r="D52" s="23" t="s">
        <v>79</v>
      </c>
      <c r="E52" s="34"/>
      <c r="F52" s="28"/>
      <c r="G52" s="28"/>
      <c r="H52" s="28"/>
      <c r="I52" s="36"/>
      <c r="J52" s="34"/>
      <c r="K52" s="34"/>
      <c r="L52" s="34"/>
      <c r="M52" s="34"/>
      <c r="N52" s="34"/>
      <c r="O52" s="34"/>
      <c r="P52" s="34"/>
      <c r="Q52" s="28"/>
      <c r="R52" s="28"/>
      <c r="S52" s="34"/>
      <c r="T52" s="34"/>
      <c r="U52" s="36"/>
      <c r="V52" s="36"/>
      <c r="W52" s="36"/>
      <c r="X52" s="34"/>
      <c r="AA52" s="34"/>
      <c r="AB52" s="34"/>
      <c r="AC52" s="34"/>
      <c r="AD52" s="34"/>
      <c r="AE52" s="36"/>
      <c r="AF52" s="34"/>
      <c r="AG52" s="34"/>
      <c r="AH52" s="36"/>
      <c r="AM52" s="7" t="s">
        <v>80</v>
      </c>
      <c r="AN52" s="36"/>
    </row>
    <row r="53" spans="1:45" s="105" customFormat="1" ht="24.75" customHeight="1">
      <c r="A53" s="73"/>
      <c r="B53" s="73"/>
      <c r="C53" s="102" t="s">
        <v>81</v>
      </c>
      <c r="D53" s="103"/>
      <c r="E53" s="103"/>
      <c r="F53" s="104"/>
      <c r="G53" s="104"/>
      <c r="J53" s="104"/>
      <c r="K53" s="104"/>
      <c r="L53" s="104"/>
      <c r="M53" s="104"/>
      <c r="N53" s="104"/>
      <c r="Q53" s="103"/>
      <c r="R53" s="103"/>
      <c r="S53" s="104"/>
      <c r="T53" s="104"/>
      <c r="X53" s="104"/>
      <c r="Y53" s="104"/>
      <c r="Z53" s="104"/>
      <c r="AA53" s="104"/>
      <c r="AB53" s="104"/>
    </row>
    <row r="54" spans="1:45" s="105" customFormat="1" ht="21" customHeight="1">
      <c r="A54" s="104"/>
      <c r="B54" s="104" t="s">
        <v>7</v>
      </c>
      <c r="C54" s="104"/>
      <c r="D54" s="104" t="s">
        <v>83</v>
      </c>
      <c r="E54" s="104"/>
      <c r="F54" s="160">
        <f ca="1">F19</f>
        <v>3</v>
      </c>
      <c r="G54" s="160"/>
      <c r="H54" s="105" t="s">
        <v>82</v>
      </c>
      <c r="I54" s="160">
        <f ca="1">I19</f>
        <v>7</v>
      </c>
      <c r="J54" s="160"/>
      <c r="L54" s="104"/>
      <c r="M54" s="104"/>
      <c r="N54" s="106"/>
      <c r="Q54" s="106" t="s">
        <v>70</v>
      </c>
      <c r="T54" s="160">
        <f ca="1">T19</f>
        <v>6</v>
      </c>
      <c r="U54" s="160"/>
      <c r="V54" s="105" t="s">
        <v>82</v>
      </c>
      <c r="W54" s="160">
        <f ca="1">W19</f>
        <v>2</v>
      </c>
      <c r="X54" s="160"/>
      <c r="Y54" s="104"/>
      <c r="Z54" s="104"/>
      <c r="AF54" s="106" t="s">
        <v>6</v>
      </c>
      <c r="AI54" s="160">
        <f ca="1">AI19</f>
        <v>9</v>
      </c>
      <c r="AJ54" s="160"/>
      <c r="AK54" s="105" t="s">
        <v>82</v>
      </c>
      <c r="AL54" s="160">
        <f>AL19</f>
        <v>5</v>
      </c>
      <c r="AM54" s="160"/>
    </row>
    <row r="55" spans="1:45" s="105" customFormat="1" ht="21" customHeight="1">
      <c r="A55" s="104"/>
      <c r="B55" s="104"/>
      <c r="C55" s="104"/>
      <c r="D55" s="108" t="s">
        <v>3</v>
      </c>
      <c r="E55" s="108" t="s">
        <v>29</v>
      </c>
      <c r="F55" s="163" t="s">
        <v>29</v>
      </c>
      <c r="G55" s="163"/>
      <c r="H55" s="107" t="s">
        <v>29</v>
      </c>
      <c r="I55" s="160">
        <f ca="1">I20</f>
        <v>3</v>
      </c>
      <c r="J55" s="160"/>
      <c r="L55" s="104"/>
      <c r="M55" s="104"/>
      <c r="N55" s="106"/>
      <c r="Q55" s="106"/>
      <c r="R55" s="107" t="s">
        <v>62</v>
      </c>
      <c r="S55" s="107"/>
      <c r="T55" s="163" t="s">
        <v>29</v>
      </c>
      <c r="U55" s="163"/>
      <c r="V55" s="107" t="s">
        <v>29</v>
      </c>
      <c r="W55" s="160">
        <f>W20</f>
        <v>5</v>
      </c>
      <c r="X55" s="160"/>
      <c r="AF55" s="106"/>
      <c r="AG55" s="107" t="s">
        <v>62</v>
      </c>
      <c r="AH55" s="107"/>
      <c r="AI55" s="160">
        <f ca="1">AI20</f>
        <v>4</v>
      </c>
      <c r="AJ55" s="160"/>
      <c r="AK55" s="109" t="s">
        <v>29</v>
      </c>
      <c r="AL55" s="160">
        <f ca="1">AL20</f>
        <v>2</v>
      </c>
      <c r="AM55" s="160"/>
    </row>
    <row r="56" spans="1:45" s="105" customFormat="1" ht="21" customHeight="1">
      <c r="A56" s="104"/>
      <c r="B56" s="104"/>
      <c r="C56" s="104"/>
      <c r="D56" s="156">
        <f ca="1">IF(INT(L56/100)=0,"",INT(L56/100))</f>
        <v>1</v>
      </c>
      <c r="E56" s="156"/>
      <c r="F56" s="156">
        <f ca="1">INT((L56-INT(L56/100)*100)/10)</f>
        <v>1</v>
      </c>
      <c r="G56" s="156"/>
      <c r="H56" s="38"/>
      <c r="I56" s="156">
        <f ca="1">L56-INT(L56/10)*10</f>
        <v>1</v>
      </c>
      <c r="J56" s="156"/>
      <c r="K56" s="104"/>
      <c r="L56" s="10">
        <f ca="1">F54*I55*10+I54*I55</f>
        <v>111</v>
      </c>
      <c r="N56" s="104"/>
      <c r="O56" s="104"/>
      <c r="P56" s="160" t="str">
        <f>IF(AND(INT(AS57)-AQ56-INT(AS57/100)*100=0,INT(AS57/100)=0),"",(INT(AS57)-AQ56-INT(AS57/100)*100)/10)</f>
        <v/>
      </c>
      <c r="Q56" s="160"/>
      <c r="R56" s="156">
        <f ca="1">IF(INT(Z56/100)=0,"",INT(Z56/100))</f>
        <v>3</v>
      </c>
      <c r="S56" s="156"/>
      <c r="T56" s="156">
        <f ca="1">INT((Z56-INT(Z56/100)*100)/10)</f>
        <v>1</v>
      </c>
      <c r="U56" s="156"/>
      <c r="V56" s="38"/>
      <c r="W56" s="156">
        <f ca="1">Z56-INT(Z56/10)*10</f>
        <v>0</v>
      </c>
      <c r="X56" s="156"/>
      <c r="Y56" s="104"/>
      <c r="Z56" s="10">
        <f ca="1">T54*W55*10+W54*W55</f>
        <v>310</v>
      </c>
      <c r="AB56" s="104"/>
      <c r="AC56" s="104"/>
      <c r="AD56" s="104"/>
      <c r="AE56" s="158"/>
      <c r="AF56" s="158"/>
      <c r="AG56" s="156">
        <f ca="1">IF(INT(AO56/100)=0,"",INT(AO56/100))</f>
        <v>1</v>
      </c>
      <c r="AH56" s="156"/>
      <c r="AI56" s="156">
        <f ca="1">INT((AO56-INT(AO56/100)*100)/10)</f>
        <v>9</v>
      </c>
      <c r="AJ56" s="156"/>
      <c r="AK56" s="38"/>
      <c r="AL56" s="156">
        <f ca="1">AO56-INT(AO56/10)*10</f>
        <v>0</v>
      </c>
      <c r="AM56" s="156"/>
      <c r="AN56" s="104"/>
      <c r="AO56" s="10">
        <f ca="1">AI54*AL55*10+AL54*AL55</f>
        <v>190</v>
      </c>
      <c r="AP56" s="16"/>
      <c r="AQ56" s="16"/>
      <c r="AR56" s="17"/>
      <c r="AS56" s="16"/>
    </row>
    <row r="57" spans="1:45" s="105" customFormat="1" ht="21" customHeight="1">
      <c r="A57" s="104"/>
      <c r="B57" s="104"/>
      <c r="C57" s="104"/>
      <c r="D57" s="104"/>
      <c r="E57" s="104"/>
      <c r="F57" s="104"/>
      <c r="G57" s="104"/>
      <c r="H57" s="106"/>
      <c r="J57" s="104"/>
      <c r="K57" s="104"/>
      <c r="L57" s="10" t="s">
        <v>86</v>
      </c>
      <c r="N57" s="104"/>
      <c r="O57" s="104"/>
      <c r="P57" s="104"/>
      <c r="Q57" s="104"/>
      <c r="R57" s="104"/>
      <c r="S57" s="104"/>
      <c r="T57" s="104"/>
      <c r="U57" s="104"/>
      <c r="V57" s="106"/>
      <c r="X57" s="104"/>
      <c r="Y57" s="104"/>
      <c r="Z57" s="10" t="s">
        <v>86</v>
      </c>
      <c r="AB57" s="104"/>
      <c r="AC57" s="158"/>
      <c r="AD57" s="158"/>
      <c r="AE57" s="159">
        <f ca="1">IF(INT(AO57/100)=0,"",INT(AO57/100))</f>
        <v>3</v>
      </c>
      <c r="AF57" s="159"/>
      <c r="AG57" s="159">
        <f ca="1">INT((AO57-INT(AO57/100)*100)/10)</f>
        <v>8</v>
      </c>
      <c r="AH57" s="159"/>
      <c r="AI57" s="159">
        <f ca="1">AO57-INT(AO57/10)*10</f>
        <v>0</v>
      </c>
      <c r="AJ57" s="159"/>
      <c r="AK57" s="110"/>
      <c r="AL57" s="108"/>
      <c r="AM57" s="107"/>
      <c r="AN57" s="104"/>
      <c r="AO57" s="10">
        <f ca="1">AI54*AI55*10+AL54*AI55</f>
        <v>380</v>
      </c>
      <c r="AP57" s="18"/>
      <c r="AQ57" s="18"/>
      <c r="AR57" s="19"/>
      <c r="AS57" s="20"/>
    </row>
    <row r="58" spans="1:45" s="7" customFormat="1" ht="21" customHeight="1">
      <c r="A58" s="37"/>
      <c r="B58" s="37"/>
      <c r="C58" s="30"/>
      <c r="D58" s="30"/>
      <c r="E58" s="30"/>
      <c r="F58" s="30"/>
      <c r="G58" s="30"/>
      <c r="H58" s="30"/>
      <c r="I58" s="30"/>
      <c r="J58" s="30"/>
      <c r="K58" s="30"/>
      <c r="L58" s="10" t="e">
        <f>(#REF!+#REF!/10)*(#REF!*10+#REF!)</f>
        <v>#REF!</v>
      </c>
      <c r="M58" s="30"/>
      <c r="N58" s="30"/>
      <c r="O58" s="30"/>
      <c r="P58" s="30"/>
      <c r="Q58" s="30"/>
      <c r="R58" s="30"/>
      <c r="S58" s="30"/>
      <c r="V58" s="30"/>
      <c r="W58" s="30"/>
      <c r="X58" s="30"/>
      <c r="Y58" s="30"/>
      <c r="Z58" s="30"/>
      <c r="AA58" s="30"/>
      <c r="AB58" s="30"/>
      <c r="AC58" s="156" t="s">
        <v>87</v>
      </c>
      <c r="AD58" s="156"/>
      <c r="AE58" s="156">
        <f ca="1">INT(AO58/1000)</f>
        <v>3</v>
      </c>
      <c r="AF58" s="156"/>
      <c r="AG58" s="157">
        <f ca="1">INT((AO58-INT(AO58/1000)*1000)/100)</f>
        <v>9</v>
      </c>
      <c r="AH58" s="157"/>
      <c r="AI58" s="156">
        <f ca="1">INT((AO58-INT(AO58/100)*100)/10)</f>
        <v>9</v>
      </c>
      <c r="AJ58" s="156"/>
      <c r="AK58" s="30"/>
      <c r="AL58" s="156">
        <f ca="1">AO58-INT(AO58/10)*10</f>
        <v>0</v>
      </c>
      <c r="AM58" s="156"/>
      <c r="AO58" s="18">
        <f ca="1">(AI54*10+AL54)*(AI55*10+AL55)</f>
        <v>3990</v>
      </c>
      <c r="AP58" s="18"/>
      <c r="AQ58" s="18"/>
      <c r="AR58" s="19"/>
      <c r="AS58" s="15"/>
    </row>
    <row r="59" spans="1:45" s="7" customFormat="1" ht="33.75" customHeight="1">
      <c r="A59" s="28"/>
      <c r="B59" s="28"/>
      <c r="C59" s="7" t="s">
        <v>84</v>
      </c>
      <c r="D59" s="23"/>
      <c r="E59" s="140">
        <f ca="1">D56*10+F56+I56*0.1</f>
        <v>11.1</v>
      </c>
      <c r="F59" s="140"/>
      <c r="G59" s="140"/>
      <c r="H59" s="140"/>
      <c r="I59" s="140"/>
      <c r="J59" s="140"/>
      <c r="K59" s="7" t="s">
        <v>85</v>
      </c>
      <c r="L59" s="23"/>
      <c r="M59" s="23"/>
      <c r="N59" s="34"/>
      <c r="O59" s="34"/>
      <c r="P59" s="34"/>
      <c r="Q59" s="30"/>
      <c r="R59" s="7" t="s">
        <v>84</v>
      </c>
      <c r="S59" s="23"/>
      <c r="T59" s="140">
        <f ca="1">R56*10+T56</f>
        <v>31</v>
      </c>
      <c r="U59" s="140"/>
      <c r="V59" s="140"/>
      <c r="W59" s="140"/>
      <c r="X59" s="140"/>
      <c r="Y59" s="140"/>
      <c r="Z59" s="7" t="s">
        <v>85</v>
      </c>
      <c r="AA59" s="23"/>
      <c r="AB59" s="30"/>
      <c r="AC59" s="30"/>
      <c r="AD59" s="30"/>
      <c r="AE59" s="23"/>
      <c r="AF59" s="7" t="s">
        <v>84</v>
      </c>
      <c r="AG59" s="23"/>
      <c r="AH59" s="140">
        <f ca="1">AE58*100+AG58*10+AI58</f>
        <v>399</v>
      </c>
      <c r="AI59" s="140"/>
      <c r="AJ59" s="140"/>
      <c r="AK59" s="140"/>
      <c r="AL59" s="140"/>
      <c r="AM59" s="140"/>
      <c r="AN59" s="7" t="s">
        <v>85</v>
      </c>
      <c r="AO59" s="23"/>
    </row>
    <row r="60" spans="1:45" s="7" customFormat="1" ht="15" customHeight="1">
      <c r="A60" s="28"/>
      <c r="B60" s="28"/>
      <c r="C60" s="23"/>
      <c r="D60" s="23"/>
      <c r="E60" s="23"/>
      <c r="F60" s="23"/>
      <c r="G60" s="23"/>
      <c r="H60" s="38"/>
      <c r="J60" s="23"/>
      <c r="K60" s="23"/>
      <c r="L60" s="23"/>
      <c r="N60" s="23"/>
      <c r="O60" s="23"/>
      <c r="P60" s="23"/>
      <c r="Q60" s="23"/>
      <c r="R60" s="30"/>
      <c r="S60" s="30"/>
      <c r="T60" s="30"/>
      <c r="U60" s="28"/>
      <c r="V60" s="28"/>
      <c r="W60" s="23"/>
      <c r="X60" s="23"/>
      <c r="Y60" s="23"/>
      <c r="Z60" s="38"/>
      <c r="AA60" s="30"/>
      <c r="AB60" s="23"/>
      <c r="AC60" s="23"/>
      <c r="AD60" s="28"/>
      <c r="AE60" s="28"/>
      <c r="AF60" s="23"/>
      <c r="AG60" s="23"/>
      <c r="AH60" s="38"/>
      <c r="AI60" s="38"/>
      <c r="AJ60" s="23"/>
      <c r="AK60" s="23"/>
      <c r="AL60" s="23"/>
      <c r="AM60" s="23"/>
      <c r="AN60" s="23"/>
    </row>
    <row r="61" spans="1:45" s="7" customFormat="1" ht="24.75" customHeight="1">
      <c r="A61" s="168">
        <v>3</v>
      </c>
      <c r="B61" s="169"/>
      <c r="C61" s="28"/>
      <c r="D61" s="28" t="s">
        <v>88</v>
      </c>
      <c r="E61" s="28"/>
      <c r="F61" s="28"/>
      <c r="G61" s="28"/>
      <c r="H61" s="30"/>
      <c r="I61" s="23"/>
      <c r="K61" s="34"/>
      <c r="L61" s="34"/>
      <c r="M61" s="34"/>
      <c r="N61" s="35"/>
      <c r="O61" s="35"/>
      <c r="P61" s="35"/>
      <c r="Q61" s="36"/>
      <c r="T61" s="28"/>
      <c r="U61" s="28"/>
      <c r="V61" s="34"/>
      <c r="W61" s="34"/>
      <c r="X61" s="23"/>
      <c r="Y61" s="23"/>
      <c r="Z61" s="23"/>
      <c r="AA61" s="23"/>
      <c r="AB61" s="30"/>
      <c r="AC61" s="30"/>
      <c r="AD61" s="28"/>
      <c r="AE61" s="28"/>
      <c r="AF61" s="30"/>
      <c r="AG61" s="30"/>
      <c r="AH61" s="30"/>
      <c r="AI61" s="30"/>
      <c r="AJ61" s="30"/>
      <c r="AK61" s="30"/>
      <c r="AL61" s="30"/>
      <c r="AM61" s="30"/>
      <c r="AN61" s="30"/>
    </row>
    <row r="62" spans="1:45" s="7" customFormat="1" ht="15" customHeight="1">
      <c r="A62" s="28"/>
      <c r="B62" s="28"/>
      <c r="C62" s="28"/>
      <c r="D62" s="28"/>
      <c r="E62" s="28"/>
      <c r="F62" s="34"/>
      <c r="G62" s="30"/>
      <c r="H62" s="30"/>
      <c r="I62" s="23"/>
      <c r="K62" s="34"/>
      <c r="L62" s="34"/>
      <c r="M62" s="34"/>
      <c r="N62" s="35"/>
      <c r="O62" s="35"/>
      <c r="P62" s="36"/>
      <c r="Q62" s="34"/>
      <c r="R62" s="34"/>
      <c r="T62" s="28"/>
      <c r="U62" s="28"/>
      <c r="V62" s="23"/>
      <c r="W62" s="23"/>
      <c r="X62" s="23"/>
      <c r="Y62" s="23"/>
      <c r="Z62" s="23"/>
      <c r="AA62" s="23"/>
      <c r="AB62" s="30"/>
      <c r="AC62" s="30"/>
      <c r="AD62" s="28"/>
      <c r="AE62" s="28"/>
      <c r="AF62" s="30"/>
      <c r="AG62" s="30"/>
      <c r="AH62" s="30"/>
      <c r="AI62" s="30"/>
      <c r="AJ62" s="30"/>
      <c r="AK62" s="30"/>
      <c r="AL62" s="30"/>
      <c r="AM62" s="30"/>
      <c r="AN62" s="30"/>
    </row>
    <row r="63" spans="1:45" s="7" customFormat="1" ht="24" customHeight="1">
      <c r="B63" s="28" t="s">
        <v>66</v>
      </c>
      <c r="C63" s="34"/>
      <c r="D63" s="161">
        <f ca="1">D28</f>
        <v>6</v>
      </c>
      <c r="E63" s="161"/>
      <c r="F63" s="161"/>
      <c r="G63" s="161" t="s">
        <v>92</v>
      </c>
      <c r="H63" s="161"/>
      <c r="I63" s="161">
        <f ca="1">I28</f>
        <v>1.5</v>
      </c>
      <c r="J63" s="161"/>
      <c r="K63" s="161"/>
      <c r="L63" s="139" t="s">
        <v>93</v>
      </c>
      <c r="M63" s="139"/>
      <c r="N63" s="161">
        <f ca="1">N28</f>
        <v>2</v>
      </c>
      <c r="O63" s="161"/>
      <c r="P63" s="161"/>
      <c r="Q63" s="146" t="s">
        <v>97</v>
      </c>
      <c r="R63" s="146"/>
      <c r="S63" s="140">
        <f ca="1">D63+I63*N63</f>
        <v>9</v>
      </c>
      <c r="T63" s="140"/>
      <c r="U63" s="140"/>
      <c r="V63" s="140"/>
      <c r="W63" s="23"/>
      <c r="X63" s="23"/>
      <c r="Y63" s="23"/>
      <c r="Z63" s="23"/>
      <c r="AA63" s="23"/>
      <c r="AB63" s="30"/>
      <c r="AC63" s="30"/>
      <c r="AD63" s="30"/>
      <c r="AF63" s="30"/>
      <c r="AG63" s="30"/>
      <c r="AH63" s="30"/>
      <c r="AI63" s="30"/>
      <c r="AJ63" s="30"/>
      <c r="AK63" s="30"/>
      <c r="AL63" s="30"/>
      <c r="AM63" s="30"/>
      <c r="AN63" s="30"/>
    </row>
    <row r="64" spans="1:45" s="7" customFormat="1" ht="24" customHeight="1">
      <c r="B64" s="28"/>
      <c r="C64" s="34"/>
      <c r="D64" s="123"/>
      <c r="E64" s="29"/>
      <c r="F64" s="29"/>
      <c r="G64" s="29"/>
      <c r="H64" s="29"/>
      <c r="I64" s="123"/>
      <c r="J64" s="124"/>
      <c r="K64" s="173">
        <f ca="1">I63*N63</f>
        <v>3</v>
      </c>
      <c r="L64" s="173"/>
      <c r="M64" s="173"/>
      <c r="N64" s="125"/>
      <c r="O64" s="29"/>
      <c r="P64" s="29"/>
      <c r="Q64" s="113"/>
      <c r="R64" s="113"/>
      <c r="S64" s="14"/>
      <c r="T64" s="14"/>
      <c r="U64" s="14"/>
      <c r="V64" s="14"/>
      <c r="W64" s="23"/>
      <c r="X64" s="23"/>
      <c r="Y64" s="23"/>
      <c r="Z64" s="23"/>
      <c r="AA64" s="23"/>
      <c r="AB64" s="30"/>
      <c r="AC64" s="30"/>
      <c r="AD64" s="30"/>
      <c r="AF64" s="30"/>
      <c r="AG64" s="30"/>
      <c r="AH64" s="30"/>
      <c r="AI64" s="30"/>
      <c r="AJ64" s="30"/>
      <c r="AK64" s="30"/>
      <c r="AL64" s="30"/>
      <c r="AM64" s="30"/>
      <c r="AN64" s="30"/>
    </row>
    <row r="65" spans="1:40" s="7" customFormat="1" ht="24" customHeight="1">
      <c r="B65" s="28"/>
      <c r="C65" s="34"/>
      <c r="D65" s="123"/>
      <c r="E65" s="124"/>
      <c r="F65" s="114"/>
      <c r="G65" s="173">
        <f ca="1">D63+K64</f>
        <v>9</v>
      </c>
      <c r="H65" s="173"/>
      <c r="I65" s="173"/>
      <c r="J65" s="114"/>
      <c r="K65" s="112"/>
      <c r="L65" s="12"/>
      <c r="M65" s="12"/>
      <c r="N65" s="29"/>
      <c r="O65" s="29"/>
      <c r="P65" s="29"/>
      <c r="Q65" s="113"/>
      <c r="R65" s="113"/>
      <c r="S65" s="14"/>
      <c r="T65" s="14"/>
      <c r="U65" s="14"/>
      <c r="V65" s="14"/>
      <c r="W65" s="23"/>
      <c r="X65" s="23"/>
      <c r="Y65" s="23"/>
      <c r="Z65" s="23"/>
      <c r="AA65" s="23"/>
      <c r="AB65" s="30"/>
      <c r="AC65" s="30"/>
      <c r="AD65" s="30"/>
      <c r="AF65" s="30"/>
      <c r="AG65" s="30"/>
      <c r="AH65" s="30"/>
      <c r="AI65" s="30"/>
      <c r="AJ65" s="30"/>
      <c r="AK65" s="30"/>
      <c r="AL65" s="30"/>
      <c r="AM65" s="30"/>
      <c r="AN65" s="30"/>
    </row>
    <row r="66" spans="1:40" s="7" customFormat="1" ht="24" customHeight="1">
      <c r="A66" s="28"/>
      <c r="B66" s="28" t="s">
        <v>89</v>
      </c>
      <c r="C66" s="23"/>
      <c r="D66" s="161">
        <f ca="1">D30</f>
        <v>19</v>
      </c>
      <c r="E66" s="161"/>
      <c r="F66" s="161"/>
      <c r="G66" s="161" t="s">
        <v>94</v>
      </c>
      <c r="H66" s="161"/>
      <c r="I66" s="161">
        <f ca="1">I30</f>
        <v>0.60000000000000009</v>
      </c>
      <c r="J66" s="161"/>
      <c r="K66" s="161"/>
      <c r="L66" s="139" t="s">
        <v>93</v>
      </c>
      <c r="M66" s="139"/>
      <c r="N66" s="161">
        <f ca="1">N30</f>
        <v>5</v>
      </c>
      <c r="O66" s="161"/>
      <c r="P66" s="161"/>
      <c r="Q66" s="146" t="s">
        <v>97</v>
      </c>
      <c r="R66" s="146"/>
      <c r="S66" s="140">
        <f ca="1">D66-I66*N66</f>
        <v>16</v>
      </c>
      <c r="T66" s="140"/>
      <c r="U66" s="140"/>
      <c r="V66" s="140"/>
      <c r="W66" s="23"/>
      <c r="X66" s="23"/>
      <c r="Y66" s="23"/>
      <c r="Z66" s="38"/>
      <c r="AA66" s="30"/>
      <c r="AB66" s="23"/>
      <c r="AC66" s="23"/>
      <c r="AD66" s="28"/>
      <c r="AE66" s="28"/>
      <c r="AF66" s="23"/>
      <c r="AG66" s="23"/>
      <c r="AH66" s="38"/>
      <c r="AI66" s="38"/>
      <c r="AJ66" s="23"/>
      <c r="AK66" s="23"/>
      <c r="AL66" s="23"/>
      <c r="AM66" s="23"/>
      <c r="AN66" s="23"/>
    </row>
    <row r="67" spans="1:40" s="7" customFormat="1" ht="24" customHeight="1">
      <c r="B67" s="28"/>
      <c r="C67" s="34"/>
      <c r="D67" s="123"/>
      <c r="E67" s="29"/>
      <c r="F67" s="29"/>
      <c r="G67" s="29"/>
      <c r="H67" s="29"/>
      <c r="I67" s="123"/>
      <c r="J67" s="124"/>
      <c r="K67" s="173">
        <f ca="1">I66*N66</f>
        <v>3.0000000000000004</v>
      </c>
      <c r="L67" s="173"/>
      <c r="M67" s="173"/>
      <c r="N67" s="125"/>
      <c r="O67" s="29"/>
      <c r="P67" s="29"/>
      <c r="Q67" s="113"/>
      <c r="R67" s="113"/>
      <c r="S67" s="14"/>
      <c r="T67" s="14"/>
      <c r="U67" s="14"/>
      <c r="V67" s="14"/>
      <c r="W67" s="23"/>
      <c r="X67" s="23"/>
      <c r="Y67" s="23"/>
      <c r="Z67" s="23"/>
      <c r="AA67" s="23"/>
      <c r="AB67" s="30"/>
      <c r="AC67" s="30"/>
      <c r="AD67" s="30"/>
      <c r="AF67" s="30"/>
      <c r="AG67" s="30"/>
      <c r="AH67" s="30"/>
      <c r="AI67" s="30"/>
      <c r="AJ67" s="30"/>
      <c r="AK67" s="30"/>
      <c r="AL67" s="30"/>
      <c r="AM67" s="30"/>
      <c r="AN67" s="30"/>
    </row>
    <row r="68" spans="1:40" s="7" customFormat="1" ht="24" customHeight="1">
      <c r="B68" s="28"/>
      <c r="C68" s="34"/>
      <c r="D68" s="123"/>
      <c r="E68" s="124"/>
      <c r="F68" s="114"/>
      <c r="G68" s="173">
        <f ca="1">D66-K67</f>
        <v>16</v>
      </c>
      <c r="H68" s="173"/>
      <c r="I68" s="173"/>
      <c r="J68" s="114"/>
      <c r="K68" s="112"/>
      <c r="L68" s="12"/>
      <c r="M68" s="12"/>
      <c r="N68" s="29"/>
      <c r="O68" s="29"/>
      <c r="P68" s="29"/>
      <c r="Q68" s="113"/>
      <c r="R68" s="113"/>
      <c r="S68" s="14"/>
      <c r="T68" s="14"/>
      <c r="U68" s="14"/>
      <c r="V68" s="14"/>
      <c r="W68" s="23"/>
      <c r="X68" s="23"/>
      <c r="Y68" s="23"/>
      <c r="Z68" s="23"/>
      <c r="AA68" s="23"/>
      <c r="AB68" s="30"/>
      <c r="AC68" s="30"/>
      <c r="AD68" s="30"/>
      <c r="AF68" s="30"/>
      <c r="AG68" s="30"/>
      <c r="AH68" s="30"/>
      <c r="AI68" s="30"/>
      <c r="AJ68" s="30"/>
      <c r="AK68" s="30"/>
      <c r="AL68" s="30"/>
      <c r="AM68" s="30"/>
      <c r="AN68" s="30"/>
    </row>
    <row r="69" spans="1:40" s="7" customFormat="1" ht="24" customHeight="1">
      <c r="A69" s="28"/>
      <c r="B69" s="28" t="s">
        <v>90</v>
      </c>
      <c r="C69" s="23"/>
      <c r="D69" s="23" t="s">
        <v>95</v>
      </c>
      <c r="E69" s="23"/>
      <c r="F69" s="161">
        <f ca="1">F32</f>
        <v>9</v>
      </c>
      <c r="G69" s="161"/>
      <c r="H69" s="161"/>
      <c r="I69" s="161" t="s">
        <v>92</v>
      </c>
      <c r="J69" s="161"/>
      <c r="K69" s="161">
        <f ca="1">K32</f>
        <v>3.8</v>
      </c>
      <c r="L69" s="161"/>
      <c r="M69" s="161"/>
      <c r="N69" s="23" t="s">
        <v>96</v>
      </c>
      <c r="O69" s="161" t="s">
        <v>93</v>
      </c>
      <c r="P69" s="161"/>
      <c r="Q69" s="161">
        <f ca="1">Q32</f>
        <v>8</v>
      </c>
      <c r="R69" s="161"/>
      <c r="S69" s="161"/>
      <c r="T69" s="146" t="s">
        <v>97</v>
      </c>
      <c r="U69" s="146"/>
      <c r="V69" s="140">
        <f ca="1">(F69+K69)*Q69</f>
        <v>102.4</v>
      </c>
      <c r="W69" s="140"/>
      <c r="X69" s="140"/>
      <c r="Y69" s="140"/>
      <c r="Z69" s="38"/>
      <c r="AA69" s="30"/>
      <c r="AB69" s="23"/>
      <c r="AC69" s="23"/>
      <c r="AD69" s="28"/>
      <c r="AE69" s="28"/>
      <c r="AF69" s="23"/>
      <c r="AG69" s="23"/>
      <c r="AH69" s="38"/>
      <c r="AI69" s="38"/>
      <c r="AJ69" s="23"/>
      <c r="AK69" s="23"/>
      <c r="AL69" s="23"/>
      <c r="AM69" s="23"/>
      <c r="AN69" s="23"/>
    </row>
    <row r="70" spans="1:40" s="7" customFormat="1" ht="24" customHeight="1">
      <c r="A70" s="28"/>
      <c r="B70" s="28"/>
      <c r="C70" s="23"/>
      <c r="D70" s="23"/>
      <c r="E70" s="23"/>
      <c r="F70" s="123"/>
      <c r="G70" s="124"/>
      <c r="H70" s="173">
        <f ca="1">F69+K69</f>
        <v>12.8</v>
      </c>
      <c r="I70" s="173"/>
      <c r="J70" s="173"/>
      <c r="K70" s="125"/>
      <c r="L70" s="29"/>
      <c r="M70" s="29"/>
      <c r="N70" s="23"/>
      <c r="O70" s="29"/>
      <c r="P70" s="29"/>
      <c r="Q70" s="123"/>
      <c r="R70" s="29"/>
      <c r="S70" s="29"/>
      <c r="T70" s="113"/>
      <c r="U70" s="113"/>
      <c r="V70" s="14"/>
      <c r="W70" s="14"/>
      <c r="X70" s="14"/>
      <c r="Y70" s="14"/>
      <c r="Z70" s="38"/>
      <c r="AA70" s="30"/>
      <c r="AB70" s="23"/>
      <c r="AC70" s="23"/>
      <c r="AD70" s="28"/>
      <c r="AE70" s="28"/>
      <c r="AF70" s="23"/>
      <c r="AG70" s="23"/>
      <c r="AH70" s="38"/>
      <c r="AI70" s="38"/>
      <c r="AJ70" s="23"/>
      <c r="AK70" s="23"/>
      <c r="AL70" s="23"/>
      <c r="AM70" s="23"/>
      <c r="AN70" s="23"/>
    </row>
    <row r="71" spans="1:40" s="7" customFormat="1" ht="24" customHeight="1">
      <c r="A71" s="28"/>
      <c r="B71" s="28"/>
      <c r="C71" s="23"/>
      <c r="D71" s="23"/>
      <c r="E71" s="23"/>
      <c r="F71" s="23"/>
      <c r="G71" s="25"/>
      <c r="H71" s="126"/>
      <c r="I71" s="127"/>
      <c r="J71" s="128"/>
      <c r="K71" s="129"/>
      <c r="L71" s="174">
        <f ca="1">H70*Q69</f>
        <v>102.4</v>
      </c>
      <c r="M71" s="174"/>
      <c r="N71" s="174"/>
      <c r="O71" s="174"/>
      <c r="P71" s="110"/>
      <c r="Q71" s="130"/>
      <c r="R71" s="30"/>
      <c r="S71" s="30"/>
      <c r="T71" s="30"/>
      <c r="U71" s="28"/>
      <c r="V71" s="28"/>
      <c r="W71" s="23"/>
      <c r="X71" s="23"/>
      <c r="Y71" s="23"/>
      <c r="Z71" s="38"/>
      <c r="AA71" s="30"/>
      <c r="AB71" s="23"/>
      <c r="AC71" s="23"/>
      <c r="AD71" s="28"/>
      <c r="AE71" s="28"/>
      <c r="AF71" s="23"/>
      <c r="AG71" s="23"/>
      <c r="AH71" s="38"/>
      <c r="AI71" s="38"/>
      <c r="AJ71" s="23"/>
      <c r="AK71" s="23"/>
      <c r="AL71" s="23"/>
      <c r="AM71" s="23"/>
      <c r="AN71" s="23"/>
    </row>
    <row r="72" spans="1:40" s="7" customFormat="1" ht="24" customHeight="1">
      <c r="A72" s="28"/>
      <c r="B72" s="28" t="s">
        <v>91</v>
      </c>
      <c r="C72" s="23"/>
      <c r="D72" s="23" t="s">
        <v>95</v>
      </c>
      <c r="E72" s="23"/>
      <c r="F72" s="161">
        <f ca="1">F34</f>
        <v>6</v>
      </c>
      <c r="G72" s="161"/>
      <c r="H72" s="161"/>
      <c r="I72" s="161" t="s">
        <v>94</v>
      </c>
      <c r="J72" s="161"/>
      <c r="K72" s="161">
        <f ca="1">K34</f>
        <v>1.5</v>
      </c>
      <c r="L72" s="161"/>
      <c r="M72" s="161"/>
      <c r="N72" s="23" t="s">
        <v>96</v>
      </c>
      <c r="O72" s="161" t="s">
        <v>93</v>
      </c>
      <c r="P72" s="161"/>
      <c r="Q72" s="161">
        <f ca="1">Q34</f>
        <v>9</v>
      </c>
      <c r="R72" s="161"/>
      <c r="S72" s="161"/>
      <c r="T72" s="146" t="s">
        <v>97</v>
      </c>
      <c r="U72" s="146"/>
      <c r="V72" s="140">
        <f ca="1">(F72-K72)*Q72</f>
        <v>40.5</v>
      </c>
      <c r="W72" s="140"/>
      <c r="X72" s="140"/>
      <c r="Y72" s="140"/>
      <c r="Z72" s="38"/>
      <c r="AA72" s="30"/>
      <c r="AB72" s="23"/>
      <c r="AC72" s="23"/>
      <c r="AD72" s="28"/>
      <c r="AE72" s="28"/>
      <c r="AF72" s="23"/>
      <c r="AG72" s="23"/>
      <c r="AH72" s="38"/>
      <c r="AI72" s="38"/>
      <c r="AJ72" s="23"/>
      <c r="AK72" s="23"/>
      <c r="AL72" s="23"/>
      <c r="AM72" s="23"/>
      <c r="AN72" s="23"/>
    </row>
    <row r="73" spans="1:40" s="7" customFormat="1" ht="24" customHeight="1">
      <c r="A73" s="28"/>
      <c r="B73" s="28"/>
      <c r="C73" s="23"/>
      <c r="D73" s="23"/>
      <c r="E73" s="23"/>
      <c r="F73" s="123"/>
      <c r="G73" s="124"/>
      <c r="H73" s="173">
        <f ca="1">F72-K72</f>
        <v>4.5</v>
      </c>
      <c r="I73" s="173"/>
      <c r="J73" s="173"/>
      <c r="K73" s="125"/>
      <c r="L73" s="29"/>
      <c r="M73" s="29"/>
      <c r="N73" s="23"/>
      <c r="O73" s="29"/>
      <c r="P73" s="29"/>
      <c r="Q73" s="123"/>
      <c r="R73" s="29"/>
      <c r="S73" s="29"/>
      <c r="T73" s="113"/>
      <c r="U73" s="113"/>
      <c r="V73" s="14"/>
      <c r="W73" s="14"/>
      <c r="X73" s="14"/>
      <c r="Y73" s="14"/>
      <c r="Z73" s="38"/>
      <c r="AA73" s="30"/>
      <c r="AB73" s="23"/>
      <c r="AC73" s="23"/>
      <c r="AD73" s="28"/>
      <c r="AE73" s="28"/>
      <c r="AF73" s="23"/>
      <c r="AG73" s="23"/>
      <c r="AH73" s="38"/>
      <c r="AI73" s="38"/>
      <c r="AJ73" s="23"/>
      <c r="AK73" s="23"/>
      <c r="AL73" s="23"/>
      <c r="AM73" s="23"/>
      <c r="AN73" s="23"/>
    </row>
    <row r="74" spans="1:40" s="7" customFormat="1" ht="24" customHeight="1">
      <c r="A74" s="28"/>
      <c r="B74" s="28"/>
      <c r="C74" s="23"/>
      <c r="D74" s="23"/>
      <c r="E74" s="23"/>
      <c r="F74" s="23"/>
      <c r="G74" s="25"/>
      <c r="H74" s="126"/>
      <c r="I74" s="127"/>
      <c r="J74" s="128"/>
      <c r="K74" s="129"/>
      <c r="L74" s="174">
        <f ca="1">H73*Q72</f>
        <v>40.5</v>
      </c>
      <c r="M74" s="174"/>
      <c r="N74" s="174"/>
      <c r="O74" s="174"/>
      <c r="P74" s="110"/>
      <c r="Q74" s="130"/>
      <c r="R74" s="30"/>
      <c r="S74" s="30"/>
      <c r="T74" s="30"/>
      <c r="U74" s="28"/>
      <c r="V74" s="28"/>
      <c r="W74" s="23"/>
      <c r="X74" s="23"/>
      <c r="Y74" s="23"/>
      <c r="Z74" s="38"/>
      <c r="AA74" s="30"/>
      <c r="AB74" s="23"/>
      <c r="AC74" s="23"/>
      <c r="AD74" s="28"/>
      <c r="AE74" s="28"/>
      <c r="AF74" s="23"/>
      <c r="AG74" s="23"/>
      <c r="AH74" s="38"/>
      <c r="AI74" s="38"/>
      <c r="AJ74" s="23"/>
      <c r="AK74" s="23"/>
      <c r="AL74" s="23"/>
      <c r="AM74" s="23"/>
      <c r="AN74" s="23"/>
    </row>
    <row r="75" spans="1:40" s="7" customFormat="1"/>
    <row r="76" spans="1:40" s="7" customFormat="1"/>
    <row r="77" spans="1:40" s="7" customFormat="1"/>
    <row r="78" spans="1:40" s="7" customFormat="1"/>
    <row r="79" spans="1:40" s="7" customFormat="1"/>
    <row r="80" spans="1:40" s="7" customFormat="1"/>
    <row r="81" s="7" customFormat="1"/>
    <row r="82" s="7" customFormat="1"/>
    <row r="83" s="7" customFormat="1"/>
    <row r="84" s="7" customFormat="1"/>
    <row r="85" s="7" customFormat="1"/>
    <row r="86" s="7" customFormat="1"/>
    <row r="87" s="7" customFormat="1"/>
    <row r="88" s="7" customFormat="1"/>
    <row r="89" s="7" customFormat="1"/>
    <row r="90" s="7" customFormat="1"/>
    <row r="91" s="7" customFormat="1"/>
    <row r="92" s="7" customFormat="1"/>
    <row r="93" s="7" customFormat="1"/>
    <row r="94" s="7" customFormat="1"/>
    <row r="95" s="7" customFormat="1"/>
    <row r="96" s="7" customFormat="1"/>
    <row r="97" spans="1:40" s="7" customFormat="1"/>
    <row r="98" spans="1:40" s="7" customFormat="1"/>
    <row r="99" spans="1:40" s="7" customFormat="1"/>
    <row r="100" spans="1:40" s="7" customFormat="1"/>
    <row r="101" spans="1:40" s="7" customFormat="1"/>
    <row r="102" spans="1:40" s="7" customFormat="1"/>
    <row r="103" spans="1:40" s="7" customFormat="1"/>
    <row r="104" spans="1:40" s="7" customFormat="1"/>
    <row r="105" spans="1:40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</row>
    <row r="106" spans="1:40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</row>
    <row r="107" spans="1:40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</row>
    <row r="108" spans="1:40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</row>
    <row r="109" spans="1:40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</row>
    <row r="110" spans="1:40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</row>
    <row r="111" spans="1:40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</row>
    <row r="112" spans="1:40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</row>
    <row r="113" spans="1:40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</row>
    <row r="114" spans="1:40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</row>
    <row r="115" spans="1:40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</row>
  </sheetData>
  <mergeCells count="171">
    <mergeCell ref="K67:M67"/>
    <mergeCell ref="G68:I68"/>
    <mergeCell ref="Q66:R66"/>
    <mergeCell ref="T69:U69"/>
    <mergeCell ref="H73:J73"/>
    <mergeCell ref="L74:O74"/>
    <mergeCell ref="O69:P69"/>
    <mergeCell ref="F72:H72"/>
    <mergeCell ref="I72:J72"/>
    <mergeCell ref="K72:M72"/>
    <mergeCell ref="S63:V63"/>
    <mergeCell ref="S66:V66"/>
    <mergeCell ref="V69:Y69"/>
    <mergeCell ref="V72:Y72"/>
    <mergeCell ref="K64:M64"/>
    <mergeCell ref="G65:I65"/>
    <mergeCell ref="T72:U72"/>
    <mergeCell ref="L71:O71"/>
    <mergeCell ref="I69:J69"/>
    <mergeCell ref="K69:M69"/>
    <mergeCell ref="O46:R46"/>
    <mergeCell ref="H70:J70"/>
    <mergeCell ref="G66:H66"/>
    <mergeCell ref="I66:K66"/>
    <mergeCell ref="L66:M66"/>
    <mergeCell ref="W48:Z48"/>
    <mergeCell ref="R50:U50"/>
    <mergeCell ref="E59:J59"/>
    <mergeCell ref="T59:Y59"/>
    <mergeCell ref="Q69:S69"/>
    <mergeCell ref="D66:F66"/>
    <mergeCell ref="D56:E56"/>
    <mergeCell ref="F56:G56"/>
    <mergeCell ref="I56:J56"/>
    <mergeCell ref="P56:Q56"/>
    <mergeCell ref="AH59:AM59"/>
    <mergeCell ref="Q63:R63"/>
    <mergeCell ref="AC58:AD58"/>
    <mergeCell ref="AE58:AF58"/>
    <mergeCell ref="AG58:AH58"/>
    <mergeCell ref="O72:P72"/>
    <mergeCell ref="Q72:S72"/>
    <mergeCell ref="N66:P66"/>
    <mergeCell ref="F69:H69"/>
    <mergeCell ref="A61:B61"/>
    <mergeCell ref="D63:F63"/>
    <mergeCell ref="G63:H63"/>
    <mergeCell ref="I63:K63"/>
    <mergeCell ref="L63:M63"/>
    <mergeCell ref="N63:P63"/>
    <mergeCell ref="AI58:AJ58"/>
    <mergeCell ref="AG56:AH56"/>
    <mergeCell ref="AI56:AJ56"/>
    <mergeCell ref="AL56:AM56"/>
    <mergeCell ref="AL58:AM58"/>
    <mergeCell ref="AC57:AD57"/>
    <mergeCell ref="AE57:AF57"/>
    <mergeCell ref="AG57:AH57"/>
    <mergeCell ref="AI57:AJ57"/>
    <mergeCell ref="R56:S56"/>
    <mergeCell ref="T56:U56"/>
    <mergeCell ref="W56:X56"/>
    <mergeCell ref="AE56:AF56"/>
    <mergeCell ref="W54:X54"/>
    <mergeCell ref="AI54:AJ54"/>
    <mergeCell ref="AL54:AM54"/>
    <mergeCell ref="F55:G55"/>
    <mergeCell ref="I55:J55"/>
    <mergeCell ref="T55:U55"/>
    <mergeCell ref="W55:X55"/>
    <mergeCell ref="AI55:AJ55"/>
    <mergeCell ref="AL55:AM55"/>
    <mergeCell ref="A52:B52"/>
    <mergeCell ref="F54:G54"/>
    <mergeCell ref="I54:J54"/>
    <mergeCell ref="T54:U54"/>
    <mergeCell ref="R48:T48"/>
    <mergeCell ref="I50:K50"/>
    <mergeCell ref="L50:M50"/>
    <mergeCell ref="N50:O50"/>
    <mergeCell ref="A17:B17"/>
    <mergeCell ref="F19:G19"/>
    <mergeCell ref="F20:G20"/>
    <mergeCell ref="A26:B26"/>
    <mergeCell ref="J2:K2"/>
    <mergeCell ref="I15:K15"/>
    <mergeCell ref="C6:D6"/>
    <mergeCell ref="C9:D9"/>
    <mergeCell ref="D13:F13"/>
    <mergeCell ref="G13:H13"/>
    <mergeCell ref="AI1:AJ1"/>
    <mergeCell ref="AI36:AJ36"/>
    <mergeCell ref="N15:O15"/>
    <mergeCell ref="AI19:AJ19"/>
    <mergeCell ref="N28:P28"/>
    <mergeCell ref="N30:P30"/>
    <mergeCell ref="O32:P32"/>
    <mergeCell ref="AA9:AB9"/>
    <mergeCell ref="AA6:AB6"/>
    <mergeCell ref="R13:T13"/>
    <mergeCell ref="K32:M32"/>
    <mergeCell ref="G6:H6"/>
    <mergeCell ref="G9:H9"/>
    <mergeCell ref="J11:L11"/>
    <mergeCell ref="I28:K28"/>
    <mergeCell ref="L28:M28"/>
    <mergeCell ref="G30:H30"/>
    <mergeCell ref="I30:K30"/>
    <mergeCell ref="L15:M15"/>
    <mergeCell ref="I19:J19"/>
    <mergeCell ref="Q32:S32"/>
    <mergeCell ref="AA41:AB41"/>
    <mergeCell ref="C44:D44"/>
    <mergeCell ref="G44:H44"/>
    <mergeCell ref="AA44:AB44"/>
    <mergeCell ref="F34:H34"/>
    <mergeCell ref="I34:J34"/>
    <mergeCell ref="K34:M34"/>
    <mergeCell ref="D39:F39"/>
    <mergeCell ref="G39:H39"/>
    <mergeCell ref="I39:J39"/>
    <mergeCell ref="A4:B4"/>
    <mergeCell ref="D4:F4"/>
    <mergeCell ref="G4:H4"/>
    <mergeCell ref="I4:J4"/>
    <mergeCell ref="D11:F11"/>
    <mergeCell ref="F32:H32"/>
    <mergeCell ref="I32:J32"/>
    <mergeCell ref="D30:F30"/>
    <mergeCell ref="I20:J20"/>
    <mergeCell ref="D21:E21"/>
    <mergeCell ref="C41:D41"/>
    <mergeCell ref="G41:H41"/>
    <mergeCell ref="A39:B39"/>
    <mergeCell ref="D28:F28"/>
    <mergeCell ref="G28:H28"/>
    <mergeCell ref="AL21:AM21"/>
    <mergeCell ref="W20:X20"/>
    <mergeCell ref="D46:F46"/>
    <mergeCell ref="J46:L46"/>
    <mergeCell ref="D48:F48"/>
    <mergeCell ref="G48:H48"/>
    <mergeCell ref="I48:J48"/>
    <mergeCell ref="L30:M30"/>
    <mergeCell ref="O34:P34"/>
    <mergeCell ref="Q34:S34"/>
    <mergeCell ref="I13:J13"/>
    <mergeCell ref="AL19:AM19"/>
    <mergeCell ref="AI20:AJ20"/>
    <mergeCell ref="AL20:AM20"/>
    <mergeCell ref="T19:U19"/>
    <mergeCell ref="W19:X19"/>
    <mergeCell ref="T20:U20"/>
    <mergeCell ref="AE21:AF21"/>
    <mergeCell ref="P21:Q21"/>
    <mergeCell ref="AE22:AF22"/>
    <mergeCell ref="I21:J21"/>
    <mergeCell ref="F21:G21"/>
    <mergeCell ref="AI21:AJ21"/>
    <mergeCell ref="AG21:AH21"/>
    <mergeCell ref="W21:X21"/>
    <mergeCell ref="T21:U21"/>
    <mergeCell ref="R21:S21"/>
    <mergeCell ref="AL23:AM23"/>
    <mergeCell ref="AI23:AJ23"/>
    <mergeCell ref="AC23:AD23"/>
    <mergeCell ref="AE23:AF23"/>
    <mergeCell ref="AG23:AH23"/>
    <mergeCell ref="AC22:AD22"/>
    <mergeCell ref="AG22:AH22"/>
    <mergeCell ref="AI22:AJ22"/>
  </mergeCells>
  <phoneticPr fontId="1"/>
  <pageMargins left="0.98425196850393704" right="0.39370078740157483" top="0.78740157480314965" bottom="0.59055118110236227" header="0.51181102362204722" footer="0.51181102362204722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小数のかけ算⑤</vt:lpstr>
      <vt:lpstr>小数のかけ算⑥</vt:lpstr>
      <vt:lpstr>小数のかけ算⑦</vt:lpstr>
      <vt:lpstr>小数のかけ算⑤!Print_Area</vt:lpstr>
      <vt:lpstr>小数のかけ算⑥!Print_Area</vt:lpstr>
      <vt:lpstr>小数のかけ算⑦!Print_Area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一男</dc:creator>
  <cp:lastModifiedBy>kazu</cp:lastModifiedBy>
  <cp:lastPrinted>2019-03-06T08:02:17Z</cp:lastPrinted>
  <dcterms:created xsi:type="dcterms:W3CDTF">2001-12-02T07:51:06Z</dcterms:created>
  <dcterms:modified xsi:type="dcterms:W3CDTF">2019-03-06T08:02:26Z</dcterms:modified>
</cp:coreProperties>
</file>