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7545"/>
  </bookViews>
  <sheets>
    <sheet name="整理①" sheetId="16" r:id="rId1"/>
    <sheet name="整理②" sheetId="17" r:id="rId2"/>
  </sheets>
  <definedNames>
    <definedName name="_xlnm.Print_Area" localSheetId="0">整理①!$A$1:$AL$46</definedName>
    <definedName name="_xlnm.Print_Area" localSheetId="1">整理②!$A$1:$AL$47</definedName>
  </definedNames>
  <calcPr calcId="125725"/>
</workbook>
</file>

<file path=xl/calcChain.xml><?xml version="1.0" encoding="utf-8"?>
<calcChain xmlns="http://schemas.openxmlformats.org/spreadsheetml/2006/main">
  <c r="AQ8" i="17"/>
  <c r="Q8" s="1"/>
  <c r="D9" i="16"/>
  <c r="P9"/>
  <c r="H9"/>
  <c r="H32" s="1"/>
  <c r="Q9"/>
  <c r="L9" s="1"/>
  <c r="L32" s="1"/>
  <c r="D10"/>
  <c r="D33"/>
  <c r="P10"/>
  <c r="H10"/>
  <c r="H33" s="1"/>
  <c r="Q10"/>
  <c r="L10" s="1"/>
  <c r="L33" s="1"/>
  <c r="D11"/>
  <c r="P11"/>
  <c r="H11" s="1"/>
  <c r="H34" s="1"/>
  <c r="Q11"/>
  <c r="L11"/>
  <c r="L34" s="1"/>
  <c r="D12"/>
  <c r="D35" s="1"/>
  <c r="P12"/>
  <c r="H12" s="1"/>
  <c r="H35" s="1"/>
  <c r="Q12"/>
  <c r="L12"/>
  <c r="L35" s="1"/>
  <c r="D13"/>
  <c r="P13"/>
  <c r="H13"/>
  <c r="H36" s="1"/>
  <c r="Q13"/>
  <c r="L13" s="1"/>
  <c r="L36" s="1"/>
  <c r="D14"/>
  <c r="D37"/>
  <c r="P14"/>
  <c r="H14"/>
  <c r="H37" s="1"/>
  <c r="Q14"/>
  <c r="L14" s="1"/>
  <c r="L37" s="1"/>
  <c r="D15"/>
  <c r="P15"/>
  <c r="H15" s="1"/>
  <c r="H38" s="1"/>
  <c r="Q15"/>
  <c r="L15"/>
  <c r="L38" s="1"/>
  <c r="D16"/>
  <c r="D39" s="1"/>
  <c r="P16"/>
  <c r="H16" s="1"/>
  <c r="H39" s="1"/>
  <c r="Q16"/>
  <c r="L16"/>
  <c r="L39" s="1"/>
  <c r="D17"/>
  <c r="P17"/>
  <c r="H17"/>
  <c r="H40" s="1"/>
  <c r="Q17"/>
  <c r="L17" s="1"/>
  <c r="L40" s="1"/>
  <c r="D18"/>
  <c r="D41"/>
  <c r="P18"/>
  <c r="H18"/>
  <c r="H41" s="1"/>
  <c r="Q18"/>
  <c r="L18" s="1"/>
  <c r="L41" s="1"/>
  <c r="D19"/>
  <c r="P19"/>
  <c r="H19" s="1"/>
  <c r="H42" s="1"/>
  <c r="Q19"/>
  <c r="L19"/>
  <c r="L42" s="1"/>
  <c r="D20"/>
  <c r="D43" s="1"/>
  <c r="P20"/>
  <c r="H20" s="1"/>
  <c r="H43" s="1"/>
  <c r="Q20"/>
  <c r="L20"/>
  <c r="L43" s="1"/>
  <c r="D21"/>
  <c r="P21"/>
  <c r="H21"/>
  <c r="H44" s="1"/>
  <c r="Q21"/>
  <c r="L21" s="1"/>
  <c r="L44" s="1"/>
  <c r="D22"/>
  <c r="D45"/>
  <c r="P22"/>
  <c r="H22"/>
  <c r="H45" s="1"/>
  <c r="Q22"/>
  <c r="L22" s="1"/>
  <c r="L45" s="1"/>
  <c r="D23"/>
  <c r="P23"/>
  <c r="H23" s="1"/>
  <c r="H46" s="1"/>
  <c r="Q23"/>
  <c r="L23"/>
  <c r="L46" s="1"/>
  <c r="D24"/>
  <c r="AG24"/>
  <c r="AI24"/>
  <c r="Q25"/>
  <c r="U25"/>
  <c r="A26"/>
  <c r="B26"/>
  <c r="C26"/>
  <c r="D26"/>
  <c r="E26"/>
  <c r="F26"/>
  <c r="G26"/>
  <c r="H26"/>
  <c r="I26"/>
  <c r="J26"/>
  <c r="K26"/>
  <c r="L26"/>
  <c r="M26"/>
  <c r="N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D32"/>
  <c r="P32"/>
  <c r="Q32"/>
  <c r="P33"/>
  <c r="Q33"/>
  <c r="D34"/>
  <c r="P34"/>
  <c r="Q34"/>
  <c r="P35"/>
  <c r="Q35"/>
  <c r="D36"/>
  <c r="P36"/>
  <c r="Q36"/>
  <c r="P37"/>
  <c r="Q37"/>
  <c r="D38"/>
  <c r="P38"/>
  <c r="Q38"/>
  <c r="D40"/>
  <c r="D42"/>
  <c r="D44"/>
  <c r="D46"/>
  <c r="P39"/>
  <c r="Q39"/>
  <c r="P40"/>
  <c r="Q40"/>
  <c r="P41"/>
  <c r="Q41"/>
  <c r="P42"/>
  <c r="Q42"/>
  <c r="P43"/>
  <c r="Q43"/>
  <c r="P44"/>
  <c r="Q44"/>
  <c r="P45"/>
  <c r="Q45"/>
  <c r="P46"/>
  <c r="Q46"/>
  <c r="AM7" i="17"/>
  <c r="M7" s="1"/>
  <c r="AO7"/>
  <c r="O7" s="1"/>
  <c r="AQ7"/>
  <c r="Q7" s="1"/>
  <c r="AS7"/>
  <c r="S7" s="1"/>
  <c r="AU7"/>
  <c r="U7" s="1"/>
  <c r="AW7"/>
  <c r="W7" s="1"/>
  <c r="AY7"/>
  <c r="Y7" s="1"/>
  <c r="BC7"/>
  <c r="AC7" s="1"/>
  <c r="BE7"/>
  <c r="AE7" s="1"/>
  <c r="AN7"/>
  <c r="AN31" s="1"/>
  <c r="AP7"/>
  <c r="AP31" s="1"/>
  <c r="AR7"/>
  <c r="AR31" s="1"/>
  <c r="AT7"/>
  <c r="AT31" s="1"/>
  <c r="AV7"/>
  <c r="AV31" s="1"/>
  <c r="AX7"/>
  <c r="AX31" s="1"/>
  <c r="AZ7"/>
  <c r="AZ31" s="1"/>
  <c r="BA7"/>
  <c r="BA31" s="1"/>
  <c r="BB7"/>
  <c r="BB31" s="1"/>
  <c r="BD7"/>
  <c r="BF7"/>
  <c r="BF31"/>
  <c r="BG7"/>
  <c r="BG31"/>
  <c r="BH7"/>
  <c r="BH31"/>
  <c r="BI7"/>
  <c r="BI31"/>
  <c r="BJ7"/>
  <c r="BJ31"/>
  <c r="BK7"/>
  <c r="BK31"/>
  <c r="BL7"/>
  <c r="BL31"/>
  <c r="BM7"/>
  <c r="BM31"/>
  <c r="BN7"/>
  <c r="BN31"/>
  <c r="BO7"/>
  <c r="BO31"/>
  <c r="BP7"/>
  <c r="BP31"/>
  <c r="BQ7"/>
  <c r="BQ31"/>
  <c r="BR7"/>
  <c r="BR31"/>
  <c r="BS7"/>
  <c r="BS31"/>
  <c r="BT7"/>
  <c r="BT31"/>
  <c r="BU7"/>
  <c r="BV7"/>
  <c r="BW7"/>
  <c r="BX7"/>
  <c r="BY7"/>
  <c r="BZ7"/>
  <c r="CA7"/>
  <c r="CB7"/>
  <c r="CC7"/>
  <c r="CD7"/>
  <c r="CE7"/>
  <c r="AO8"/>
  <c r="O8" s="1"/>
  <c r="AS8"/>
  <c r="S8" s="1"/>
  <c r="AU8"/>
  <c r="U8" s="1"/>
  <c r="AW8"/>
  <c r="W8" s="1"/>
  <c r="AY8"/>
  <c r="Y8" s="1"/>
  <c r="BA8"/>
  <c r="AA8" s="1"/>
  <c r="BC8"/>
  <c r="AC8" s="1"/>
  <c r="BE8"/>
  <c r="AE8" s="1"/>
  <c r="AM8"/>
  <c r="AM32" s="1"/>
  <c r="AN8"/>
  <c r="AN32" s="1"/>
  <c r="AP8"/>
  <c r="AP32" s="1"/>
  <c r="AR8"/>
  <c r="AR32" s="1"/>
  <c r="AT8"/>
  <c r="AT32" s="1"/>
  <c r="AV8"/>
  <c r="AV32" s="1"/>
  <c r="AX8"/>
  <c r="AX32" s="1"/>
  <c r="AZ8"/>
  <c r="AZ32" s="1"/>
  <c r="BB8"/>
  <c r="BB32" s="1"/>
  <c r="BD8"/>
  <c r="BD32" s="1"/>
  <c r="BF8"/>
  <c r="BF32" s="1"/>
  <c r="BG8"/>
  <c r="BG32" s="1"/>
  <c r="BH8"/>
  <c r="BH32" s="1"/>
  <c r="BI8"/>
  <c r="BI32" s="1"/>
  <c r="BJ8"/>
  <c r="BJ32" s="1"/>
  <c r="BK8"/>
  <c r="BK32" s="1"/>
  <c r="BL8"/>
  <c r="BL32" s="1"/>
  <c r="BM8"/>
  <c r="BM32" s="1"/>
  <c r="BN8"/>
  <c r="BN32" s="1"/>
  <c r="BO8"/>
  <c r="BO32" s="1"/>
  <c r="BP8"/>
  <c r="BP32" s="1"/>
  <c r="BQ8"/>
  <c r="BQ32" s="1"/>
  <c r="BR8"/>
  <c r="BR32" s="1"/>
  <c r="BS8"/>
  <c r="BS32" s="1"/>
  <c r="BT8"/>
  <c r="BT32" s="1"/>
  <c r="BU8"/>
  <c r="BU32" s="1"/>
  <c r="BV8"/>
  <c r="BW8"/>
  <c r="BX8"/>
  <c r="BY8"/>
  <c r="BZ8"/>
  <c r="CA8"/>
  <c r="CB8"/>
  <c r="CC8"/>
  <c r="CD8"/>
  <c r="CE8"/>
  <c r="C16"/>
  <c r="C17" s="1"/>
  <c r="C41" s="1"/>
  <c r="D25"/>
  <c r="AG25"/>
  <c r="AI25"/>
  <c r="Q26"/>
  <c r="U26"/>
  <c r="A27"/>
  <c r="B27"/>
  <c r="C27"/>
  <c r="D27"/>
  <c r="E27"/>
  <c r="F27"/>
  <c r="G27"/>
  <c r="H27"/>
  <c r="I27"/>
  <c r="J27"/>
  <c r="K27"/>
  <c r="L27"/>
  <c r="M27"/>
  <c r="N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F30"/>
  <c r="BD31"/>
  <c r="BU31"/>
  <c r="BV31"/>
  <c r="BW31"/>
  <c r="BX31"/>
  <c r="BY31"/>
  <c r="BZ31"/>
  <c r="CA31"/>
  <c r="CB31"/>
  <c r="CC31"/>
  <c r="CD31"/>
  <c r="CE31"/>
  <c r="BV32"/>
  <c r="BW32"/>
  <c r="BX32"/>
  <c r="BY32"/>
  <c r="BZ32"/>
  <c r="CA32"/>
  <c r="CB32"/>
  <c r="CC32"/>
  <c r="CD32"/>
  <c r="CE32"/>
  <c r="AN37"/>
  <c r="AM44"/>
  <c r="C40"/>
  <c r="E42" s="1"/>
  <c r="BE32"/>
  <c r="AE32"/>
  <c r="AN46" s="1"/>
  <c r="BC32"/>
  <c r="AC32" s="1"/>
  <c r="AN45" s="1"/>
  <c r="BA32"/>
  <c r="AA32"/>
  <c r="AN44" s="1"/>
  <c r="AY32"/>
  <c r="Y32" s="1"/>
  <c r="AN43" s="1"/>
  <c r="AW32"/>
  <c r="W32"/>
  <c r="AN42" s="1"/>
  <c r="AU32"/>
  <c r="U32" s="1"/>
  <c r="AN41" s="1"/>
  <c r="AS32"/>
  <c r="S32"/>
  <c r="AN40" s="1"/>
  <c r="AQ32"/>
  <c r="Q32" s="1"/>
  <c r="AN39" s="1"/>
  <c r="AO32"/>
  <c r="O32"/>
  <c r="AN38" s="1"/>
  <c r="BE31"/>
  <c r="AE31" s="1"/>
  <c r="AM46" s="1"/>
  <c r="BC31"/>
  <c r="AC31"/>
  <c r="AM45" s="1"/>
  <c r="AY31"/>
  <c r="Y31" s="1"/>
  <c r="AM43" s="1"/>
  <c r="AW31"/>
  <c r="W31"/>
  <c r="AM42" s="1"/>
  <c r="AU31"/>
  <c r="U31" s="1"/>
  <c r="AM41" s="1"/>
  <c r="AS31"/>
  <c r="S31"/>
  <c r="AM40" s="1"/>
  <c r="AQ31"/>
  <c r="Q31" s="1"/>
  <c r="AM39" s="1"/>
  <c r="AO31"/>
  <c r="O31"/>
  <c r="AM38" s="1"/>
  <c r="AM31"/>
  <c r="M31" s="1"/>
  <c r="AM37" s="1"/>
  <c r="S38" l="1"/>
  <c r="AA38"/>
  <c r="S39"/>
  <c r="AA44" s="1"/>
  <c r="AA39"/>
  <c r="Z41" i="16"/>
  <c r="AD41"/>
  <c r="V38"/>
  <c r="Z42"/>
  <c r="V42"/>
  <c r="V41"/>
  <c r="AH41" s="1"/>
  <c r="Z38"/>
  <c r="AD38"/>
  <c r="AD42"/>
  <c r="V43"/>
  <c r="Z43"/>
  <c r="AD43"/>
  <c r="V39"/>
  <c r="Z39"/>
  <c r="AD39"/>
  <c r="Z40"/>
  <c r="AD40"/>
  <c r="Z32"/>
  <c r="AD33"/>
  <c r="AD32"/>
  <c r="V34"/>
  <c r="V40"/>
  <c r="AH40" s="1"/>
  <c r="V33"/>
  <c r="Z34"/>
  <c r="V32"/>
  <c r="Z33"/>
  <c r="AD34"/>
  <c r="V35" l="1"/>
  <c r="AH32"/>
  <c r="AH38"/>
  <c r="V44"/>
  <c r="AH33"/>
  <c r="AH34"/>
  <c r="AH39"/>
  <c r="Z44"/>
  <c r="AH42"/>
  <c r="AA46" i="17"/>
  <c r="AD35" i="16"/>
  <c r="Z35"/>
  <c r="AH43"/>
  <c r="AD44"/>
  <c r="AH44" l="1"/>
  <c r="AH35"/>
</calcChain>
</file>

<file path=xl/sharedStrings.xml><?xml version="1.0" encoding="utf-8"?>
<sst xmlns="http://schemas.openxmlformats.org/spreadsheetml/2006/main" count="276" uniqueCount="85">
  <si>
    <t>年</t>
    <rPh sb="0" eb="1">
      <t>ネン</t>
    </rPh>
    <phoneticPr fontId="2"/>
  </si>
  <si>
    <t>　</t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</si>
  <si>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</si>
  <si>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</si>
  <si>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②</t>
    <phoneticPr fontId="2"/>
  </si>
  <si>
    <t>答え</t>
    <rPh sb="0" eb="1">
      <t>コタ</t>
    </rPh>
    <phoneticPr fontId="2"/>
  </si>
  <si>
    <t>　</t>
    <phoneticPr fontId="2"/>
  </si>
  <si>
    <t>№</t>
    <phoneticPr fontId="2"/>
  </si>
  <si>
    <t>④</t>
    <phoneticPr fontId="2"/>
  </si>
  <si>
    <t>②</t>
    <phoneticPr fontId="2"/>
  </si>
  <si>
    <t>◆</t>
    <phoneticPr fontId="2"/>
  </si>
  <si>
    <t>整理のしかた①</t>
    <rPh sb="0" eb="2">
      <t>セイリ</t>
    </rPh>
    <phoneticPr fontId="2"/>
  </si>
  <si>
    <t>下の表は，7月1日から5日までに，学校でけがをした人の記録です。</t>
    <rPh sb="0" eb="1">
      <t>シタ</t>
    </rPh>
    <rPh sb="2" eb="3">
      <t>ヒョウ</t>
    </rPh>
    <rPh sb="6" eb="7">
      <t>ガツ</t>
    </rPh>
    <rPh sb="8" eb="9">
      <t>ニチ</t>
    </rPh>
    <rPh sb="12" eb="13">
      <t>ニチ</t>
    </rPh>
    <phoneticPr fontId="2"/>
  </si>
  <si>
    <t>けがの種類とけがをした場所に目をつけて，表にまとめましょう。</t>
    <rPh sb="3" eb="5">
      <t>シュルイ</t>
    </rPh>
    <rPh sb="20" eb="21">
      <t>ヒョウ</t>
    </rPh>
    <phoneticPr fontId="2"/>
  </si>
  <si>
    <t>けがの種類とけがをした学年に目をつけて，表にまとめましょう。</t>
    <rPh sb="3" eb="5">
      <t>シュルイ</t>
    </rPh>
    <rPh sb="11" eb="13">
      <t>ガクネン</t>
    </rPh>
    <rPh sb="20" eb="21">
      <t>ヒョウ</t>
    </rPh>
    <phoneticPr fontId="2"/>
  </si>
  <si>
    <t>月／日</t>
    <rPh sb="0" eb="1">
      <t>ツキ</t>
    </rPh>
    <rPh sb="2" eb="3">
      <t>ニチ</t>
    </rPh>
    <phoneticPr fontId="2"/>
  </si>
  <si>
    <t>学年</t>
    <rPh sb="0" eb="2">
      <t>ガクネン</t>
    </rPh>
    <phoneticPr fontId="2"/>
  </si>
  <si>
    <t>種類</t>
    <rPh sb="0" eb="2">
      <t>シュルイ</t>
    </rPh>
    <phoneticPr fontId="2"/>
  </si>
  <si>
    <t>場所</t>
    <rPh sb="0" eb="2">
      <t>バショ</t>
    </rPh>
    <phoneticPr fontId="2"/>
  </si>
  <si>
    <t>体育館</t>
    <rPh sb="0" eb="3">
      <t>タイイクカン</t>
    </rPh>
    <phoneticPr fontId="2"/>
  </si>
  <si>
    <t>校庭</t>
    <rPh sb="0" eb="2">
      <t>コウテイ</t>
    </rPh>
    <phoneticPr fontId="2"/>
  </si>
  <si>
    <t>教室</t>
    <rPh sb="0" eb="2">
      <t>キョウシツ</t>
    </rPh>
    <phoneticPr fontId="2"/>
  </si>
  <si>
    <t>合計</t>
    <rPh sb="0" eb="2">
      <t>ゴウケイ</t>
    </rPh>
    <phoneticPr fontId="2"/>
  </si>
  <si>
    <t>切りきず</t>
    <rPh sb="0" eb="1">
      <t>キ</t>
    </rPh>
    <phoneticPr fontId="2"/>
  </si>
  <si>
    <t>打ぼく</t>
    <rPh sb="0" eb="1">
      <t>ダ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</si>
  <si>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</si>
  <si>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</si>
  <si>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</si>
  <si>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</si>
  <si>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</si>
  <si>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</si>
  <si>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整理のしかた②</t>
    <rPh sb="0" eb="2">
      <t>セイリ</t>
    </rPh>
    <phoneticPr fontId="2"/>
  </si>
  <si>
    <t>下の表は，あきらさんのクラスの１０人について，日曜日に国語や算数を家で勉強したかどうかを調べたものです。</t>
    <rPh sb="0" eb="1">
      <t>シタ</t>
    </rPh>
    <rPh sb="2" eb="3">
      <t>ヒョウ</t>
    </rPh>
    <rPh sb="17" eb="18">
      <t>ニン</t>
    </rPh>
    <rPh sb="23" eb="26">
      <t>ニチヨウビ</t>
    </rPh>
    <rPh sb="27" eb="29">
      <t>コクゴ</t>
    </rPh>
    <rPh sb="30" eb="32">
      <t>サンスウ</t>
    </rPh>
    <rPh sb="33" eb="34">
      <t>イエ</t>
    </rPh>
    <rPh sb="35" eb="37">
      <t>ベンキョウ</t>
    </rPh>
    <rPh sb="44" eb="45">
      <t>シラ</t>
    </rPh>
    <phoneticPr fontId="2"/>
  </si>
  <si>
    <t>日曜日の国語と算数の勉強調べ</t>
    <rPh sb="0" eb="3">
      <t>ニチヨウビ</t>
    </rPh>
    <rPh sb="4" eb="6">
      <t>コクゴ</t>
    </rPh>
    <rPh sb="7" eb="9">
      <t>サンスウ</t>
    </rPh>
    <rPh sb="10" eb="12">
      <t>ベンキョウ</t>
    </rPh>
    <rPh sb="12" eb="13">
      <t>シラ</t>
    </rPh>
    <phoneticPr fontId="2"/>
  </si>
  <si>
    <t>国語</t>
    <rPh sb="0" eb="2">
      <t>コクゴ</t>
    </rPh>
    <phoneticPr fontId="2"/>
  </si>
  <si>
    <t>算数</t>
    <rPh sb="0" eb="2">
      <t>サンスウ</t>
    </rPh>
    <phoneticPr fontId="2"/>
  </si>
  <si>
    <t>×</t>
    <phoneticPr fontId="2"/>
  </si>
  <si>
    <t>（○は勉強した，×は勉強しない）</t>
    <rPh sb="3" eb="5">
      <t>ベンキョウ</t>
    </rPh>
    <rPh sb="10" eb="12">
      <t>ベンキョウ</t>
    </rPh>
    <phoneticPr fontId="2"/>
  </si>
  <si>
    <t>下の表のア，イ，ウ，エにあう数を求めましょう。</t>
    <rPh sb="0" eb="1">
      <t>シタ</t>
    </rPh>
    <rPh sb="2" eb="3">
      <t>ヒョウ</t>
    </rPh>
    <rPh sb="14" eb="15">
      <t>カズ</t>
    </rPh>
    <rPh sb="16" eb="17">
      <t>モト</t>
    </rPh>
    <phoneticPr fontId="2"/>
  </si>
  <si>
    <t>勉強した</t>
    <rPh sb="0" eb="2">
      <t>ベンキョウ</t>
    </rPh>
    <phoneticPr fontId="2"/>
  </si>
  <si>
    <t>勉強しない</t>
    <rPh sb="0" eb="2">
      <t>ベンキョウ</t>
    </rPh>
    <phoneticPr fontId="2"/>
  </si>
  <si>
    <t>は，どのような人を表していますか。</t>
    <rPh sb="7" eb="8">
      <t>ヒト</t>
    </rPh>
    <rPh sb="9" eb="10">
      <t>アラワ</t>
    </rPh>
    <phoneticPr fontId="2"/>
  </si>
  <si>
    <t>算数は勉強して，国語は勉強しない人は何人いますか。</t>
    <rPh sb="0" eb="2">
      <t>サンスウ</t>
    </rPh>
    <rPh sb="3" eb="5">
      <t>ベンキョウ</t>
    </rPh>
    <rPh sb="8" eb="10">
      <t>コクゴ</t>
    </rPh>
    <rPh sb="11" eb="13">
      <t>ベンキョウ</t>
    </rPh>
    <rPh sb="16" eb="17">
      <t>ヒト</t>
    </rPh>
    <rPh sb="18" eb="20">
      <t>ナンニン</t>
    </rPh>
    <phoneticPr fontId="2"/>
  </si>
  <si>
    <t>国語を勉強した人は何人いますか。</t>
    <rPh sb="0" eb="2">
      <t>コクゴ</t>
    </rPh>
    <rPh sb="3" eb="5">
      <t>ベンキョウ</t>
    </rPh>
    <rPh sb="7" eb="8">
      <t>ヒト</t>
    </rPh>
    <rPh sb="9" eb="11">
      <t>ナンニン</t>
    </rPh>
    <phoneticPr fontId="2"/>
  </si>
  <si>
    <t>人</t>
    <rPh sb="0" eb="1">
      <t>ニン</t>
    </rPh>
    <phoneticPr fontId="2"/>
  </si>
  <si>
    <t>②</t>
    <phoneticPr fontId="2"/>
  </si>
  <si>
    <t>③</t>
    <phoneticPr fontId="2"/>
  </si>
  <si>
    <t>◆</t>
    <phoneticPr fontId="2"/>
  </si>
  <si>
    <t>　</t>
    <phoneticPr fontId="2"/>
  </si>
  <si>
    <t>　</t>
    <phoneticPr fontId="2"/>
  </si>
  <si>
    <t>×</t>
    <phoneticPr fontId="2"/>
  </si>
  <si>
    <t>①</t>
    <phoneticPr fontId="2"/>
  </si>
  <si>
    <t>②</t>
    <phoneticPr fontId="2"/>
  </si>
  <si>
    <t>①</t>
    <phoneticPr fontId="2"/>
  </si>
  <si>
    <t>すりきず</t>
    <phoneticPr fontId="2"/>
  </si>
  <si>
    <t>すりきず</t>
    <phoneticPr fontId="2"/>
  </si>
  <si>
    <t>あきら</t>
    <phoneticPr fontId="2"/>
  </si>
  <si>
    <t>みゆき</t>
    <phoneticPr fontId="2"/>
  </si>
  <si>
    <t>たけし</t>
    <phoneticPr fontId="2"/>
  </si>
  <si>
    <t>まゆみ</t>
    <phoneticPr fontId="2"/>
  </si>
  <si>
    <t>ゆうき</t>
    <phoneticPr fontId="2"/>
  </si>
  <si>
    <t>かおり</t>
    <phoneticPr fontId="2"/>
  </si>
  <si>
    <t>ともき</t>
    <phoneticPr fontId="2"/>
  </si>
  <si>
    <t>ゆりえ</t>
    <phoneticPr fontId="2"/>
  </si>
  <si>
    <t>たかし</t>
    <phoneticPr fontId="2"/>
  </si>
  <si>
    <t>あおい</t>
    <phoneticPr fontId="2"/>
  </si>
  <si>
    <t>×</t>
    <phoneticPr fontId="2"/>
  </si>
  <si>
    <t>①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</si>
  <si>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</si>
  <si>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</si>
  <si>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</si>
  <si>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</si>
  <si>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（</t>
    <phoneticPr fontId="2"/>
  </si>
  <si>
    <t>）</t>
    <phoneticPr fontId="2"/>
  </si>
  <si>
    <t>③</t>
    <phoneticPr fontId="2"/>
  </si>
  <si>
    <t>（</t>
    <phoneticPr fontId="2"/>
  </si>
  <si>
    <t>）</t>
    <phoneticPr fontId="2"/>
  </si>
  <si>
    <t>④</t>
    <phoneticPr fontId="2"/>
  </si>
  <si>
    <t>（</t>
    <phoneticPr fontId="2"/>
  </si>
  <si>
    <t>）</t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</si>
  <si>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</si>
  <si>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</si>
  <si>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</si>
  <si>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</si>
  <si>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）</t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</si>
</sst>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indexed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83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0" xfId="1" applyFont="1">
      <alignment vertical="center"/>
    </xf>
    <xf numFmtId="0" fontId="4" fillId="0" borderId="1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quotePrefix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7" fillId="0" borderId="0" xfId="1" applyFont="1">
      <alignment vertical="center"/>
    </xf>
    <xf numFmtId="0" fontId="1" fillId="0" borderId="0" xfId="1" applyFont="1" applyAlignment="1">
      <alignment horizontal="left" vertical="top" wrapText="1"/>
    </xf>
    <xf numFmtId="0" fontId="10" fillId="0" borderId="0" xfId="1" applyFont="1" applyAlignment="1">
      <alignment vertical="center" shrinkToFit="1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shrinkToFit="1"/>
    </xf>
    <xf numFmtId="56" fontId="1" fillId="0" borderId="0" xfId="1" applyNumberFormat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3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56" fontId="1" fillId="0" borderId="2" xfId="1" applyNumberFormat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shrinkToFi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0" fontId="1" fillId="0" borderId="10" xfId="1" applyFont="1" applyBorder="1" applyAlignment="1">
      <alignment horizontal="center" vertical="center" textRotation="255" shrinkToFit="1"/>
    </xf>
    <xf numFmtId="0" fontId="1" fillId="0" borderId="11" xfId="1" applyFont="1" applyBorder="1" applyAlignment="1">
      <alignment horizontal="center" vertical="center" textRotation="255" shrinkToFit="1"/>
    </xf>
    <xf numFmtId="0" fontId="1" fillId="0" borderId="12" xfId="1" applyFont="1" applyBorder="1" applyAlignment="1">
      <alignment horizontal="center" vertical="center" textRotation="255" shrinkToFit="1"/>
    </xf>
    <xf numFmtId="0" fontId="1" fillId="0" borderId="13" xfId="1" applyFont="1" applyBorder="1" applyAlignment="1">
      <alignment horizontal="center" vertical="center" textRotation="255" shrinkToFit="1"/>
    </xf>
    <xf numFmtId="0" fontId="11" fillId="0" borderId="9" xfId="1" applyFont="1" applyBorder="1" applyAlignment="1">
      <alignment horizontal="center" vertical="top"/>
    </xf>
    <xf numFmtId="0" fontId="1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wrapText="1"/>
    </xf>
    <xf numFmtId="0" fontId="3" fillId="0" borderId="14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/>
    </xf>
    <xf numFmtId="0" fontId="1" fillId="0" borderId="0" xfId="1" applyFont="1" applyAlignment="1">
      <alignment horizontal="left" vertical="top" wrapText="1"/>
    </xf>
    <xf numFmtId="0" fontId="3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R51"/>
  <sheetViews>
    <sheetView tabSelected="1" workbookViewId="0">
      <selection activeCell="C3" sqref="C3"/>
    </sheetView>
  </sheetViews>
  <sheetFormatPr defaultColWidth="11" defaultRowHeight="24.95" customHeight="1"/>
  <cols>
    <col min="1" max="36" width="2.125" style="1" customWidth="1"/>
    <col min="37" max="37" width="2.375" style="1" customWidth="1"/>
    <col min="38" max="38" width="7.25" style="1" customWidth="1"/>
    <col min="39" max="16384" width="11" style="1"/>
  </cols>
  <sheetData>
    <row r="1" spans="1:37" ht="24.95" customHeight="1">
      <c r="D1" s="24" t="s">
        <v>11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AG1" s="5" t="s">
        <v>7</v>
      </c>
      <c r="AH1" s="5"/>
      <c r="AI1" s="58">
        <v>1</v>
      </c>
      <c r="AJ1" s="58"/>
    </row>
    <row r="2" spans="1:37" ht="24.95" customHeight="1">
      <c r="J2" s="57" t="s">
        <v>0</v>
      </c>
      <c r="K2" s="57"/>
      <c r="L2" s="6" t="s">
        <v>1</v>
      </c>
      <c r="N2" s="6" t="s">
        <v>2</v>
      </c>
      <c r="Q2" s="7" t="s">
        <v>3</v>
      </c>
      <c r="R2" s="5"/>
      <c r="S2" s="5"/>
      <c r="T2" s="5"/>
      <c r="U2" s="8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7" ht="24.95" customHeight="1">
      <c r="A3" s="17"/>
      <c r="B3" s="10"/>
    </row>
    <row r="4" spans="1:37" ht="33.950000000000003" customHeight="1">
      <c r="A4" s="6" t="s">
        <v>10</v>
      </c>
      <c r="C4" s="6" t="s">
        <v>12</v>
      </c>
      <c r="D4" s="23"/>
      <c r="E4" s="23"/>
      <c r="F4" s="23"/>
      <c r="G4" s="2"/>
      <c r="H4" s="2"/>
      <c r="I4" s="24"/>
      <c r="J4" s="24"/>
      <c r="K4" s="2"/>
      <c r="L4" s="2"/>
      <c r="M4" s="24"/>
      <c r="N4" s="24"/>
      <c r="O4" s="21"/>
      <c r="P4" s="21"/>
      <c r="Q4" s="22"/>
      <c r="R4" s="22"/>
      <c r="S4" s="22"/>
      <c r="T4" s="12"/>
      <c r="U4" s="10"/>
      <c r="V4" s="13"/>
      <c r="W4" s="13"/>
      <c r="X4" s="13"/>
      <c r="Y4" s="13"/>
      <c r="Z4" s="26"/>
      <c r="AA4" s="27"/>
      <c r="AB4" s="27"/>
      <c r="AC4" s="19"/>
      <c r="AD4" s="13"/>
      <c r="AE4" s="13"/>
      <c r="AF4" s="19"/>
      <c r="AG4" s="13"/>
      <c r="AH4" s="13"/>
      <c r="AI4" s="19"/>
      <c r="AJ4" s="13"/>
      <c r="AK4" s="13"/>
    </row>
    <row r="5" spans="1:37" ht="33.950000000000003" customHeight="1">
      <c r="A5" s="6" t="s">
        <v>51</v>
      </c>
      <c r="C5" s="6" t="s">
        <v>13</v>
      </c>
      <c r="D5" s="23"/>
      <c r="E5" s="23"/>
      <c r="F5" s="23"/>
      <c r="G5" s="2"/>
      <c r="H5" s="2"/>
      <c r="I5" s="24"/>
      <c r="J5" s="24"/>
      <c r="K5" s="2"/>
      <c r="L5" s="2"/>
      <c r="M5" s="24"/>
      <c r="N5" s="24"/>
      <c r="O5" s="21"/>
      <c r="P5" s="21"/>
      <c r="Q5" s="22"/>
      <c r="R5" s="22"/>
      <c r="S5" s="22"/>
      <c r="T5" s="12"/>
      <c r="U5" s="10"/>
      <c r="V5" s="26"/>
      <c r="W5" s="27"/>
      <c r="X5" s="27"/>
      <c r="Y5" s="27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33.950000000000003" customHeight="1">
      <c r="A6" s="6" t="s">
        <v>52</v>
      </c>
      <c r="C6" s="6" t="s">
        <v>14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0"/>
      <c r="V6" s="26"/>
      <c r="W6" s="27"/>
      <c r="X6" s="27"/>
      <c r="Y6" s="27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33.75" customHeight="1">
      <c r="D7" s="23"/>
      <c r="E7" s="23"/>
      <c r="F7" s="23"/>
      <c r="G7" s="2"/>
      <c r="I7" s="2"/>
      <c r="J7" s="2"/>
      <c r="K7" s="2"/>
      <c r="L7" s="2"/>
      <c r="M7" s="2"/>
      <c r="N7" s="2"/>
      <c r="O7" s="22"/>
      <c r="P7" s="22"/>
      <c r="Q7" s="22"/>
      <c r="R7" s="22" t="s">
        <v>53</v>
      </c>
      <c r="S7" s="22"/>
      <c r="T7" s="10"/>
      <c r="U7" s="10"/>
      <c r="V7" s="10"/>
      <c r="W7" s="10"/>
      <c r="X7" s="10"/>
      <c r="Y7" s="10"/>
      <c r="Z7" s="10"/>
      <c r="AA7" s="10"/>
      <c r="AB7" s="10"/>
      <c r="AC7" s="10"/>
      <c r="AF7" s="11"/>
      <c r="AG7" s="11"/>
      <c r="AH7" s="11"/>
      <c r="AI7" s="11"/>
      <c r="AJ7" s="11"/>
      <c r="AK7" s="11"/>
    </row>
    <row r="8" spans="1:37" ht="33.950000000000003" customHeight="1">
      <c r="A8" s="41" t="s">
        <v>15</v>
      </c>
      <c r="B8" s="41"/>
      <c r="C8" s="41"/>
      <c r="D8" s="42" t="s">
        <v>16</v>
      </c>
      <c r="E8" s="43"/>
      <c r="F8" s="43"/>
      <c r="G8" s="44"/>
      <c r="H8" s="56" t="s">
        <v>17</v>
      </c>
      <c r="I8" s="56"/>
      <c r="J8" s="56"/>
      <c r="K8" s="56"/>
      <c r="L8" s="56" t="s">
        <v>18</v>
      </c>
      <c r="M8" s="56"/>
      <c r="N8" s="56"/>
      <c r="O8" s="56"/>
      <c r="R8" s="51"/>
      <c r="S8" s="52"/>
      <c r="T8" s="52"/>
      <c r="U8" s="53"/>
      <c r="V8" s="37" t="s">
        <v>19</v>
      </c>
      <c r="W8" s="54"/>
      <c r="X8" s="54"/>
      <c r="Y8" s="55"/>
      <c r="Z8" s="37" t="s">
        <v>20</v>
      </c>
      <c r="AA8" s="54"/>
      <c r="AB8" s="54"/>
      <c r="AC8" s="55"/>
      <c r="AD8" s="37" t="s">
        <v>21</v>
      </c>
      <c r="AE8" s="54"/>
      <c r="AF8" s="54"/>
      <c r="AG8" s="55"/>
      <c r="AH8" s="49" t="s">
        <v>22</v>
      </c>
      <c r="AI8" s="50"/>
      <c r="AJ8" s="50"/>
      <c r="AK8" s="50"/>
    </row>
    <row r="9" spans="1:37" ht="33.950000000000003" customHeight="1">
      <c r="A9" s="40">
        <v>39264</v>
      </c>
      <c r="B9" s="41"/>
      <c r="C9" s="41"/>
      <c r="D9" s="42">
        <f t="shared" ref="D9:D23" ca="1" si="0">INT(RAND()*6+1)</f>
        <v>3</v>
      </c>
      <c r="E9" s="43"/>
      <c r="F9" s="43"/>
      <c r="G9" s="44"/>
      <c r="H9" s="56" t="str">
        <f t="shared" ref="H9:H23" ca="1" si="1">IF(P9=1,"切りきず",IF(P9=2,"打ぼく",IF(P9=3,"すりきず",IF(P9=4,"切りきず",IF(P9=5,"打ぼく","すりきず")))))</f>
        <v>打ぼく</v>
      </c>
      <c r="I9" s="56"/>
      <c r="J9" s="56"/>
      <c r="K9" s="56"/>
      <c r="L9" s="56" t="str">
        <f t="shared" ref="L9:L23" ca="1" si="2">IF(Q9=1,"体育館",IF(Q9=2,"校庭",IF(Q9=3,"教室",IF(Q9=4,"体育館",IF(Q9=5,"教室","校庭")))))</f>
        <v>教室</v>
      </c>
      <c r="M9" s="56"/>
      <c r="N9" s="56"/>
      <c r="O9" s="56"/>
      <c r="P9" s="2">
        <f t="shared" ref="P9:Q23" ca="1" si="3">INT(RAND()*6+1)</f>
        <v>2</v>
      </c>
      <c r="Q9" s="2">
        <f t="shared" ca="1" si="3"/>
        <v>3</v>
      </c>
      <c r="R9" s="46" t="s">
        <v>23</v>
      </c>
      <c r="S9" s="47"/>
      <c r="T9" s="47"/>
      <c r="U9" s="48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ht="33.950000000000003" customHeight="1">
      <c r="A10" s="40">
        <v>39264</v>
      </c>
      <c r="B10" s="41"/>
      <c r="C10" s="41"/>
      <c r="D10" s="42">
        <f t="shared" ca="1" si="0"/>
        <v>6</v>
      </c>
      <c r="E10" s="43"/>
      <c r="F10" s="43"/>
      <c r="G10" s="44"/>
      <c r="H10" s="56" t="str">
        <f t="shared" ca="1" si="1"/>
        <v>すりきず</v>
      </c>
      <c r="I10" s="56"/>
      <c r="J10" s="56"/>
      <c r="K10" s="56"/>
      <c r="L10" s="56" t="str">
        <f t="shared" ca="1" si="2"/>
        <v>体育館</v>
      </c>
      <c r="M10" s="56"/>
      <c r="N10" s="56"/>
      <c r="O10" s="56"/>
      <c r="P10" s="2">
        <f t="shared" ca="1" si="3"/>
        <v>3</v>
      </c>
      <c r="Q10" s="2">
        <f t="shared" ca="1" si="3"/>
        <v>4</v>
      </c>
      <c r="R10" s="46" t="s">
        <v>24</v>
      </c>
      <c r="S10" s="47"/>
      <c r="T10" s="47"/>
      <c r="U10" s="48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33.950000000000003" customHeight="1">
      <c r="A11" s="40">
        <v>39264</v>
      </c>
      <c r="B11" s="41"/>
      <c r="C11" s="41"/>
      <c r="D11" s="42">
        <f t="shared" ca="1" si="0"/>
        <v>2</v>
      </c>
      <c r="E11" s="43"/>
      <c r="F11" s="43"/>
      <c r="G11" s="44"/>
      <c r="H11" s="56" t="str">
        <f t="shared" ca="1" si="1"/>
        <v>打ぼく</v>
      </c>
      <c r="I11" s="56"/>
      <c r="J11" s="56"/>
      <c r="K11" s="56"/>
      <c r="L11" s="56" t="str">
        <f t="shared" ca="1" si="2"/>
        <v>教室</v>
      </c>
      <c r="M11" s="56"/>
      <c r="N11" s="56"/>
      <c r="O11" s="56"/>
      <c r="P11" s="2">
        <f t="shared" ca="1" si="3"/>
        <v>2</v>
      </c>
      <c r="Q11" s="2">
        <f t="shared" ca="1" si="3"/>
        <v>5</v>
      </c>
      <c r="R11" s="46" t="s">
        <v>54</v>
      </c>
      <c r="S11" s="47"/>
      <c r="T11" s="47"/>
      <c r="U11" s="48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ht="33.950000000000003" customHeight="1">
      <c r="A12" s="40">
        <v>39265</v>
      </c>
      <c r="B12" s="41"/>
      <c r="C12" s="41"/>
      <c r="D12" s="42">
        <f t="shared" ca="1" si="0"/>
        <v>1</v>
      </c>
      <c r="E12" s="43"/>
      <c r="F12" s="43"/>
      <c r="G12" s="44"/>
      <c r="H12" s="56" t="str">
        <f t="shared" ca="1" si="1"/>
        <v>切りきず</v>
      </c>
      <c r="I12" s="56"/>
      <c r="J12" s="56"/>
      <c r="K12" s="56"/>
      <c r="L12" s="56" t="str">
        <f t="shared" ca="1" si="2"/>
        <v>校庭</v>
      </c>
      <c r="M12" s="56"/>
      <c r="N12" s="56"/>
      <c r="O12" s="56"/>
      <c r="P12" s="2">
        <f t="shared" ca="1" si="3"/>
        <v>4</v>
      </c>
      <c r="Q12" s="2">
        <f t="shared" ca="1" si="3"/>
        <v>2</v>
      </c>
      <c r="R12" s="37" t="s">
        <v>22</v>
      </c>
      <c r="S12" s="38"/>
      <c r="T12" s="38"/>
      <c r="U12" s="3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33.950000000000003" customHeight="1">
      <c r="A13" s="40">
        <v>39265</v>
      </c>
      <c r="B13" s="41"/>
      <c r="C13" s="41"/>
      <c r="D13" s="42">
        <f t="shared" ca="1" si="0"/>
        <v>5</v>
      </c>
      <c r="E13" s="43"/>
      <c r="F13" s="43"/>
      <c r="G13" s="44"/>
      <c r="H13" s="56" t="str">
        <f t="shared" ca="1" si="1"/>
        <v>すりきず</v>
      </c>
      <c r="I13" s="56"/>
      <c r="J13" s="56"/>
      <c r="K13" s="56"/>
      <c r="L13" s="56" t="str">
        <f t="shared" ca="1" si="2"/>
        <v>校庭</v>
      </c>
      <c r="M13" s="56"/>
      <c r="N13" s="56"/>
      <c r="O13" s="56"/>
      <c r="P13" s="2">
        <f t="shared" ca="1" si="3"/>
        <v>3</v>
      </c>
      <c r="Q13" s="2">
        <f t="shared" ca="1" si="3"/>
        <v>2</v>
      </c>
      <c r="R13" s="22" t="s">
        <v>45</v>
      </c>
      <c r="S13" s="22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F13" s="11"/>
      <c r="AG13" s="11"/>
      <c r="AH13" s="11"/>
      <c r="AI13" s="11"/>
      <c r="AJ13" s="11"/>
      <c r="AK13" s="11"/>
    </row>
    <row r="14" spans="1:37" ht="33.950000000000003" customHeight="1">
      <c r="A14" s="40">
        <v>39266</v>
      </c>
      <c r="B14" s="41"/>
      <c r="C14" s="41"/>
      <c r="D14" s="42">
        <f t="shared" ca="1" si="0"/>
        <v>3</v>
      </c>
      <c r="E14" s="43"/>
      <c r="F14" s="43"/>
      <c r="G14" s="44"/>
      <c r="H14" s="56" t="str">
        <f t="shared" ca="1" si="1"/>
        <v>打ぼく</v>
      </c>
      <c r="I14" s="56"/>
      <c r="J14" s="56"/>
      <c r="K14" s="56"/>
      <c r="L14" s="56" t="str">
        <f t="shared" ca="1" si="2"/>
        <v>教室</v>
      </c>
      <c r="M14" s="56"/>
      <c r="N14" s="56"/>
      <c r="O14" s="56"/>
      <c r="P14" s="2">
        <f t="shared" ca="1" si="3"/>
        <v>2</v>
      </c>
      <c r="Q14" s="2">
        <f t="shared" ca="1" si="3"/>
        <v>3</v>
      </c>
      <c r="R14" s="51"/>
      <c r="S14" s="52"/>
      <c r="T14" s="52"/>
      <c r="U14" s="53"/>
      <c r="V14" s="46" t="s">
        <v>23</v>
      </c>
      <c r="W14" s="47"/>
      <c r="X14" s="47"/>
      <c r="Y14" s="48"/>
      <c r="Z14" s="46" t="s">
        <v>24</v>
      </c>
      <c r="AA14" s="47"/>
      <c r="AB14" s="47"/>
      <c r="AC14" s="48"/>
      <c r="AD14" s="46" t="s">
        <v>54</v>
      </c>
      <c r="AE14" s="47"/>
      <c r="AF14" s="47"/>
      <c r="AG14" s="48"/>
      <c r="AH14" s="49" t="s">
        <v>22</v>
      </c>
      <c r="AI14" s="50"/>
      <c r="AJ14" s="50"/>
      <c r="AK14" s="50"/>
    </row>
    <row r="15" spans="1:37" ht="33.950000000000003" customHeight="1">
      <c r="A15" s="40">
        <v>39267</v>
      </c>
      <c r="B15" s="41"/>
      <c r="C15" s="41"/>
      <c r="D15" s="42">
        <f t="shared" ca="1" si="0"/>
        <v>4</v>
      </c>
      <c r="E15" s="43"/>
      <c r="F15" s="43"/>
      <c r="G15" s="44"/>
      <c r="H15" s="56" t="str">
        <f t="shared" ca="1" si="1"/>
        <v>切りきず</v>
      </c>
      <c r="I15" s="56"/>
      <c r="J15" s="56"/>
      <c r="K15" s="56"/>
      <c r="L15" s="56" t="str">
        <f t="shared" ca="1" si="2"/>
        <v>体育館</v>
      </c>
      <c r="M15" s="56"/>
      <c r="N15" s="56"/>
      <c r="O15" s="56"/>
      <c r="P15" s="2">
        <f t="shared" ca="1" si="3"/>
        <v>4</v>
      </c>
      <c r="Q15" s="2">
        <f t="shared" ca="1" si="3"/>
        <v>4</v>
      </c>
      <c r="R15" s="46" t="s">
        <v>25</v>
      </c>
      <c r="S15" s="47"/>
      <c r="T15" s="47"/>
      <c r="U15" s="48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ht="33.950000000000003" customHeight="1">
      <c r="A16" s="40">
        <v>39267</v>
      </c>
      <c r="B16" s="41"/>
      <c r="C16" s="41"/>
      <c r="D16" s="42">
        <f t="shared" ca="1" si="0"/>
        <v>4</v>
      </c>
      <c r="E16" s="43"/>
      <c r="F16" s="43"/>
      <c r="G16" s="44"/>
      <c r="H16" s="56" t="str">
        <f t="shared" ca="1" si="1"/>
        <v>打ぼく</v>
      </c>
      <c r="I16" s="56"/>
      <c r="J16" s="56"/>
      <c r="K16" s="56"/>
      <c r="L16" s="56" t="str">
        <f t="shared" ca="1" si="2"/>
        <v>校庭</v>
      </c>
      <c r="M16" s="56"/>
      <c r="N16" s="56"/>
      <c r="O16" s="56"/>
      <c r="P16" s="2">
        <f t="shared" ca="1" si="3"/>
        <v>2</v>
      </c>
      <c r="Q16" s="2">
        <f t="shared" ca="1" si="3"/>
        <v>2</v>
      </c>
      <c r="R16" s="46" t="s">
        <v>26</v>
      </c>
      <c r="S16" s="47"/>
      <c r="T16" s="47"/>
      <c r="U16" s="48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44" ht="33.950000000000003" customHeight="1">
      <c r="A17" s="40">
        <v>39267</v>
      </c>
      <c r="B17" s="41"/>
      <c r="C17" s="41"/>
      <c r="D17" s="42">
        <f t="shared" ca="1" si="0"/>
        <v>4</v>
      </c>
      <c r="E17" s="43"/>
      <c r="F17" s="43"/>
      <c r="G17" s="44"/>
      <c r="H17" s="56" t="str">
        <f t="shared" ca="1" si="1"/>
        <v>切りきず</v>
      </c>
      <c r="I17" s="56"/>
      <c r="J17" s="56"/>
      <c r="K17" s="56"/>
      <c r="L17" s="56" t="str">
        <f t="shared" ca="1" si="2"/>
        <v>校庭</v>
      </c>
      <c r="M17" s="56"/>
      <c r="N17" s="56"/>
      <c r="O17" s="56"/>
      <c r="P17" s="2">
        <f t="shared" ca="1" si="3"/>
        <v>1</v>
      </c>
      <c r="Q17" s="2">
        <f t="shared" ca="1" si="3"/>
        <v>6</v>
      </c>
      <c r="R17" s="46" t="s">
        <v>27</v>
      </c>
      <c r="S17" s="47"/>
      <c r="T17" s="47"/>
      <c r="U17" s="48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44" ht="33.950000000000003" customHeight="1">
      <c r="A18" s="40">
        <v>39267</v>
      </c>
      <c r="B18" s="41"/>
      <c r="C18" s="41"/>
      <c r="D18" s="42">
        <f t="shared" ca="1" si="0"/>
        <v>1</v>
      </c>
      <c r="E18" s="43"/>
      <c r="F18" s="43"/>
      <c r="G18" s="44"/>
      <c r="H18" s="56" t="str">
        <f t="shared" ca="1" si="1"/>
        <v>すりきず</v>
      </c>
      <c r="I18" s="56"/>
      <c r="J18" s="56"/>
      <c r="K18" s="56"/>
      <c r="L18" s="56" t="str">
        <f t="shared" ca="1" si="2"/>
        <v>体育館</v>
      </c>
      <c r="M18" s="56"/>
      <c r="N18" s="56"/>
      <c r="O18" s="56"/>
      <c r="P18" s="2">
        <f t="shared" ca="1" si="3"/>
        <v>3</v>
      </c>
      <c r="Q18" s="2">
        <f t="shared" ca="1" si="3"/>
        <v>1</v>
      </c>
      <c r="R18" s="46" t="s">
        <v>28</v>
      </c>
      <c r="S18" s="47"/>
      <c r="T18" s="47"/>
      <c r="U18" s="48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44" ht="33.950000000000003" customHeight="1">
      <c r="A19" s="40">
        <v>39268</v>
      </c>
      <c r="B19" s="41"/>
      <c r="C19" s="41"/>
      <c r="D19" s="42">
        <f t="shared" ca="1" si="0"/>
        <v>5</v>
      </c>
      <c r="E19" s="43"/>
      <c r="F19" s="43"/>
      <c r="G19" s="44"/>
      <c r="H19" s="56" t="str">
        <f t="shared" ca="1" si="1"/>
        <v>打ぼく</v>
      </c>
      <c r="I19" s="56"/>
      <c r="J19" s="56"/>
      <c r="K19" s="56"/>
      <c r="L19" s="56" t="str">
        <f t="shared" ca="1" si="2"/>
        <v>体育館</v>
      </c>
      <c r="M19" s="56"/>
      <c r="N19" s="56"/>
      <c r="O19" s="56"/>
      <c r="P19" s="2">
        <f t="shared" ca="1" si="3"/>
        <v>2</v>
      </c>
      <c r="Q19" s="2">
        <f t="shared" ca="1" si="3"/>
        <v>1</v>
      </c>
      <c r="R19" s="46" t="s">
        <v>29</v>
      </c>
      <c r="S19" s="47"/>
      <c r="T19" s="47"/>
      <c r="U19" s="48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44" ht="33.950000000000003" customHeight="1">
      <c r="A20" s="40">
        <v>39268</v>
      </c>
      <c r="B20" s="41"/>
      <c r="C20" s="41"/>
      <c r="D20" s="42">
        <f t="shared" ca="1" si="0"/>
        <v>3</v>
      </c>
      <c r="E20" s="43"/>
      <c r="F20" s="43"/>
      <c r="G20" s="44"/>
      <c r="H20" s="56" t="str">
        <f t="shared" ca="1" si="1"/>
        <v>すりきず</v>
      </c>
      <c r="I20" s="56"/>
      <c r="J20" s="56"/>
      <c r="K20" s="56"/>
      <c r="L20" s="56" t="str">
        <f t="shared" ca="1" si="2"/>
        <v>体育館</v>
      </c>
      <c r="M20" s="56"/>
      <c r="N20" s="56"/>
      <c r="O20" s="56"/>
      <c r="P20" s="2">
        <f t="shared" ca="1" si="3"/>
        <v>3</v>
      </c>
      <c r="Q20" s="2">
        <f t="shared" ca="1" si="3"/>
        <v>1</v>
      </c>
      <c r="R20" s="46" t="s">
        <v>30</v>
      </c>
      <c r="S20" s="47"/>
      <c r="T20" s="47"/>
      <c r="U20" s="48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44" ht="33.950000000000003" customHeight="1">
      <c r="A21" s="40">
        <v>39268</v>
      </c>
      <c r="B21" s="41"/>
      <c r="C21" s="41"/>
      <c r="D21" s="42">
        <f t="shared" ca="1" si="0"/>
        <v>4</v>
      </c>
      <c r="E21" s="43"/>
      <c r="F21" s="43"/>
      <c r="G21" s="44"/>
      <c r="H21" s="56" t="str">
        <f t="shared" ca="1" si="1"/>
        <v>すりきず</v>
      </c>
      <c r="I21" s="56"/>
      <c r="J21" s="56"/>
      <c r="K21" s="56"/>
      <c r="L21" s="56" t="str">
        <f t="shared" ca="1" si="2"/>
        <v>体育館</v>
      </c>
      <c r="M21" s="56"/>
      <c r="N21" s="56"/>
      <c r="O21" s="56"/>
      <c r="P21" s="2">
        <f t="shared" ca="1" si="3"/>
        <v>6</v>
      </c>
      <c r="Q21" s="2">
        <f t="shared" ca="1" si="3"/>
        <v>4</v>
      </c>
      <c r="R21" s="37" t="s">
        <v>22</v>
      </c>
      <c r="S21" s="38"/>
      <c r="T21" s="38"/>
      <c r="U21" s="39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44" ht="33.950000000000003" customHeight="1">
      <c r="A22" s="40">
        <v>39268</v>
      </c>
      <c r="B22" s="41"/>
      <c r="C22" s="41"/>
      <c r="D22" s="42">
        <f t="shared" ca="1" si="0"/>
        <v>1</v>
      </c>
      <c r="E22" s="43"/>
      <c r="F22" s="43"/>
      <c r="G22" s="44"/>
      <c r="H22" s="56" t="str">
        <f t="shared" ca="1" si="1"/>
        <v>打ぼく</v>
      </c>
      <c r="I22" s="56"/>
      <c r="J22" s="56"/>
      <c r="K22" s="56"/>
      <c r="L22" s="56" t="str">
        <f t="shared" ca="1" si="2"/>
        <v>校庭</v>
      </c>
      <c r="M22" s="56"/>
      <c r="N22" s="56"/>
      <c r="O22" s="56"/>
      <c r="P22" s="2">
        <f t="shared" ca="1" si="3"/>
        <v>2</v>
      </c>
      <c r="Q22" s="2">
        <f t="shared" ca="1" si="3"/>
        <v>2</v>
      </c>
      <c r="R22" s="22"/>
      <c r="S22" s="22"/>
      <c r="T22" s="12"/>
      <c r="U22" s="10"/>
      <c r="V22" s="10"/>
      <c r="W22" s="4"/>
      <c r="X22" s="4"/>
      <c r="Y22" s="4"/>
      <c r="Z22" s="11"/>
      <c r="AA22" s="10"/>
      <c r="AB22" s="10"/>
      <c r="AC22" s="10"/>
      <c r="AF22" s="11"/>
      <c r="AG22" s="11"/>
      <c r="AH22" s="3"/>
      <c r="AI22" s="3"/>
      <c r="AJ22" s="11"/>
      <c r="AK22" s="11"/>
    </row>
    <row r="23" spans="1:44" ht="33.950000000000003" customHeight="1">
      <c r="A23" s="40">
        <v>39268</v>
      </c>
      <c r="B23" s="41"/>
      <c r="C23" s="41"/>
      <c r="D23" s="42">
        <f t="shared" ca="1" si="0"/>
        <v>4</v>
      </c>
      <c r="E23" s="43"/>
      <c r="F23" s="43"/>
      <c r="G23" s="44"/>
      <c r="H23" s="56" t="str">
        <f t="shared" ca="1" si="1"/>
        <v>すりきず</v>
      </c>
      <c r="I23" s="56"/>
      <c r="J23" s="56"/>
      <c r="K23" s="56"/>
      <c r="L23" s="56" t="str">
        <f t="shared" ca="1" si="2"/>
        <v>校庭</v>
      </c>
      <c r="M23" s="56"/>
      <c r="N23" s="56"/>
      <c r="O23" s="56"/>
      <c r="P23" s="2">
        <f t="shared" ca="1" si="3"/>
        <v>6</v>
      </c>
      <c r="Q23" s="2">
        <f t="shared" ca="1" si="3"/>
        <v>2</v>
      </c>
      <c r="AF23" s="11"/>
      <c r="AG23" s="11"/>
      <c r="AH23" s="11"/>
      <c r="AI23" s="11"/>
      <c r="AJ23" s="11"/>
      <c r="AK23" s="11"/>
    </row>
    <row r="24" spans="1:44" ht="24.95" customHeight="1">
      <c r="D24" s="2" t="str">
        <f>IF(D1="","",D1)</f>
        <v>整理のしかた①</v>
      </c>
      <c r="AG24" s="5" t="str">
        <f>IF(AG1="","",AG1)</f>
        <v>№</v>
      </c>
      <c r="AH24" s="5"/>
      <c r="AI24" s="58">
        <f>IF(AI1="","",AI1)</f>
        <v>1</v>
      </c>
      <c r="AJ24" s="58"/>
    </row>
    <row r="25" spans="1:44" ht="24.95" customHeight="1">
      <c r="E25" s="15" t="s">
        <v>5</v>
      </c>
      <c r="F25" s="10"/>
      <c r="G25" s="10"/>
      <c r="Q25" s="7" t="str">
        <f>IF(Q2="","",Q2)</f>
        <v>名前</v>
      </c>
      <c r="R25" s="5"/>
      <c r="S25" s="5"/>
      <c r="T25" s="5"/>
      <c r="U25" s="5" t="str">
        <f>IF(U2="","",U2)</f>
        <v/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44" ht="24.95" customHeight="1">
      <c r="A26" s="1" t="str">
        <f t="shared" ref="A26:N26" si="4">IF(A3="","",A3)</f>
        <v/>
      </c>
      <c r="B26" s="1" t="str">
        <f t="shared" si="4"/>
        <v/>
      </c>
      <c r="C26" s="1" t="str">
        <f t="shared" si="4"/>
        <v/>
      </c>
      <c r="D26" s="1" t="str">
        <f t="shared" si="4"/>
        <v/>
      </c>
      <c r="E26" s="1" t="str">
        <f t="shared" si="4"/>
        <v/>
      </c>
      <c r="F26" s="1" t="str">
        <f t="shared" si="4"/>
        <v/>
      </c>
      <c r="G26" s="1" t="str">
        <f t="shared" si="4"/>
        <v/>
      </c>
      <c r="H26" s="1" t="str">
        <f t="shared" si="4"/>
        <v/>
      </c>
      <c r="I26" s="1" t="str">
        <f t="shared" si="4"/>
        <v/>
      </c>
      <c r="J26" s="1" t="str">
        <f t="shared" si="4"/>
        <v/>
      </c>
      <c r="K26" s="1" t="str">
        <f t="shared" si="4"/>
        <v/>
      </c>
      <c r="L26" s="1" t="str">
        <f t="shared" si="4"/>
        <v/>
      </c>
      <c r="M26" s="1" t="str">
        <f t="shared" si="4"/>
        <v/>
      </c>
      <c r="N26" s="1" t="str">
        <f t="shared" si="4"/>
        <v/>
      </c>
      <c r="Q26" s="1" t="str">
        <f>IF(Q3="","",Q3)</f>
        <v/>
      </c>
      <c r="R26" s="1" t="str">
        <f>IF(R3="","",R3)</f>
        <v/>
      </c>
      <c r="S26" s="1" t="str">
        <f>IF(S3="","",S3)</f>
        <v/>
      </c>
      <c r="T26" s="1" t="str">
        <f>IF(T3="","",T3)</f>
        <v/>
      </c>
      <c r="U26" s="1" t="str">
        <f>IF(U3="","",U3)</f>
        <v/>
      </c>
      <c r="V26" s="1" t="str">
        <f t="shared" ref="V26:AK26" si="5">IF(V3="","",V3)</f>
        <v/>
      </c>
      <c r="W26" s="1" t="str">
        <f t="shared" si="5"/>
        <v/>
      </c>
      <c r="X26" s="1" t="str">
        <f t="shared" si="5"/>
        <v/>
      </c>
      <c r="Y26" s="1" t="str">
        <f t="shared" si="5"/>
        <v/>
      </c>
      <c r="Z26" s="1" t="str">
        <f t="shared" si="5"/>
        <v/>
      </c>
      <c r="AA26" s="1" t="str">
        <f t="shared" si="5"/>
        <v/>
      </c>
      <c r="AB26" s="1" t="str">
        <f t="shared" si="5"/>
        <v/>
      </c>
      <c r="AC26" s="1" t="str">
        <f t="shared" si="5"/>
        <v/>
      </c>
      <c r="AD26" s="1" t="str">
        <f t="shared" si="5"/>
        <v/>
      </c>
      <c r="AE26" s="1" t="str">
        <f t="shared" si="5"/>
        <v/>
      </c>
      <c r="AF26" s="1" t="str">
        <f t="shared" si="5"/>
        <v/>
      </c>
      <c r="AG26" s="1" t="str">
        <f t="shared" si="5"/>
        <v/>
      </c>
      <c r="AH26" s="1" t="str">
        <f t="shared" si="5"/>
        <v/>
      </c>
      <c r="AI26" s="1" t="str">
        <f t="shared" si="5"/>
        <v/>
      </c>
      <c r="AJ26" s="1" t="str">
        <f t="shared" si="5"/>
        <v/>
      </c>
      <c r="AK26" s="1" t="str">
        <f t="shared" si="5"/>
        <v/>
      </c>
    </row>
    <row r="27" spans="1:44" ht="33.950000000000003" customHeight="1">
      <c r="A27" s="6" t="s">
        <v>47</v>
      </c>
      <c r="C27" s="6" t="s">
        <v>12</v>
      </c>
      <c r="D27" s="23"/>
      <c r="E27" s="23"/>
      <c r="F27" s="23"/>
      <c r="G27" s="2"/>
      <c r="H27" s="2"/>
      <c r="I27" s="24"/>
      <c r="J27" s="24"/>
      <c r="K27" s="2"/>
      <c r="L27" s="2"/>
      <c r="M27" s="24"/>
      <c r="N27" s="24"/>
      <c r="O27" s="21"/>
      <c r="P27" s="21"/>
      <c r="Q27" s="22"/>
      <c r="R27" s="22"/>
      <c r="S27" s="22"/>
      <c r="T27" s="12"/>
      <c r="U27" s="10"/>
      <c r="V27" s="13"/>
      <c r="W27" s="13"/>
      <c r="X27" s="13"/>
      <c r="Y27" s="13"/>
      <c r="Z27" s="26"/>
      <c r="AA27" s="27"/>
      <c r="AB27" s="27"/>
      <c r="AC27" s="19"/>
      <c r="AD27" s="13"/>
      <c r="AE27" s="13"/>
      <c r="AF27" s="19"/>
      <c r="AG27" s="13"/>
      <c r="AH27" s="13"/>
      <c r="AI27" s="19"/>
      <c r="AJ27" s="13"/>
      <c r="AK27" s="13"/>
    </row>
    <row r="28" spans="1:44" ht="33.950000000000003" customHeight="1">
      <c r="A28" s="6" t="s">
        <v>51</v>
      </c>
      <c r="C28" s="6" t="s">
        <v>13</v>
      </c>
      <c r="D28" s="23"/>
      <c r="E28" s="23"/>
      <c r="F28" s="23"/>
      <c r="G28" s="2"/>
      <c r="H28" s="2"/>
      <c r="I28" s="24"/>
      <c r="J28" s="24"/>
      <c r="K28" s="2"/>
      <c r="L28" s="2"/>
      <c r="M28" s="24"/>
      <c r="N28" s="24"/>
      <c r="O28" s="21"/>
      <c r="P28" s="21"/>
      <c r="Q28" s="22"/>
      <c r="R28" s="22"/>
      <c r="S28" s="22"/>
      <c r="T28" s="12"/>
      <c r="U28" s="10"/>
      <c r="V28" s="26"/>
      <c r="W28" s="27"/>
      <c r="X28" s="27"/>
      <c r="Y28" s="27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44" ht="33.950000000000003" customHeight="1">
      <c r="A29" s="6" t="s">
        <v>52</v>
      </c>
      <c r="C29" s="6" t="s">
        <v>14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0"/>
      <c r="V29" s="26"/>
      <c r="W29" s="27"/>
      <c r="X29" s="27"/>
      <c r="Y29" s="2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44" ht="33.75" customHeight="1">
      <c r="D30" s="23"/>
      <c r="E30" s="23"/>
      <c r="F30" s="23"/>
      <c r="G30" s="2"/>
      <c r="I30" s="2"/>
      <c r="J30" s="2"/>
      <c r="K30" s="2"/>
      <c r="L30" s="2"/>
      <c r="M30" s="2"/>
      <c r="N30" s="2"/>
      <c r="O30" s="22"/>
      <c r="P30" s="22"/>
      <c r="Q30" s="22"/>
      <c r="R30" s="22" t="s">
        <v>53</v>
      </c>
      <c r="S30" s="22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F30" s="11"/>
      <c r="AG30" s="11"/>
      <c r="AH30" s="11"/>
      <c r="AI30" s="11"/>
      <c r="AJ30" s="11"/>
      <c r="AK30" s="11"/>
    </row>
    <row r="31" spans="1:44" ht="33.950000000000003" customHeight="1">
      <c r="A31" s="41" t="s">
        <v>15</v>
      </c>
      <c r="B31" s="41"/>
      <c r="C31" s="41"/>
      <c r="D31" s="42" t="s">
        <v>16</v>
      </c>
      <c r="E31" s="43"/>
      <c r="F31" s="43"/>
      <c r="G31" s="44"/>
      <c r="H31" s="56" t="s">
        <v>17</v>
      </c>
      <c r="I31" s="56"/>
      <c r="J31" s="56"/>
      <c r="K31" s="56"/>
      <c r="L31" s="56" t="s">
        <v>18</v>
      </c>
      <c r="M31" s="56"/>
      <c r="N31" s="56"/>
      <c r="O31" s="56"/>
      <c r="R31" s="51"/>
      <c r="S31" s="52"/>
      <c r="T31" s="52"/>
      <c r="U31" s="53"/>
      <c r="V31" s="37" t="s">
        <v>19</v>
      </c>
      <c r="W31" s="54"/>
      <c r="X31" s="54"/>
      <c r="Y31" s="55"/>
      <c r="Z31" s="37" t="s">
        <v>20</v>
      </c>
      <c r="AA31" s="54"/>
      <c r="AB31" s="54"/>
      <c r="AC31" s="55"/>
      <c r="AD31" s="37" t="s">
        <v>21</v>
      </c>
      <c r="AE31" s="54"/>
      <c r="AF31" s="54"/>
      <c r="AG31" s="55"/>
      <c r="AH31" s="49" t="s">
        <v>22</v>
      </c>
      <c r="AI31" s="50"/>
      <c r="AJ31" s="50"/>
      <c r="AK31" s="50"/>
      <c r="AM31" s="28" t="s">
        <v>17</v>
      </c>
      <c r="AN31" s="28" t="s">
        <v>18</v>
      </c>
      <c r="AO31" s="28" t="s">
        <v>17</v>
      </c>
      <c r="AP31" s="28" t="s">
        <v>18</v>
      </c>
      <c r="AQ31" s="28" t="s">
        <v>17</v>
      </c>
      <c r="AR31" s="28" t="s">
        <v>18</v>
      </c>
    </row>
    <row r="32" spans="1:44" ht="33.950000000000003" customHeight="1">
      <c r="A32" s="40">
        <v>39264</v>
      </c>
      <c r="B32" s="41"/>
      <c r="C32" s="41"/>
      <c r="D32" s="42">
        <f t="shared" ref="D32:D46" ca="1" si="6">D9</f>
        <v>3</v>
      </c>
      <c r="E32" s="43"/>
      <c r="F32" s="43"/>
      <c r="G32" s="44"/>
      <c r="H32" s="42" t="str">
        <f t="shared" ref="H32:H46" ca="1" si="7">H9</f>
        <v>打ぼく</v>
      </c>
      <c r="I32" s="43"/>
      <c r="J32" s="43"/>
      <c r="K32" s="44"/>
      <c r="L32" s="42" t="str">
        <f t="shared" ref="L32:L46" ca="1" si="8">L9</f>
        <v>教室</v>
      </c>
      <c r="M32" s="43"/>
      <c r="N32" s="43"/>
      <c r="O32" s="44"/>
      <c r="P32" s="2">
        <f t="shared" ref="P32:Q46" ca="1" si="9">INT(RAND()*6+1)</f>
        <v>5</v>
      </c>
      <c r="Q32" s="2">
        <f t="shared" ca="1" si="9"/>
        <v>3</v>
      </c>
      <c r="R32" s="46" t="s">
        <v>23</v>
      </c>
      <c r="S32" s="47"/>
      <c r="T32" s="47"/>
      <c r="U32" s="48"/>
      <c r="V32" s="45">
        <f ca="1">DCOUNTA($H$31:$O$46,$L$31,AM31:AN32)</f>
        <v>1</v>
      </c>
      <c r="W32" s="45"/>
      <c r="X32" s="45"/>
      <c r="Y32" s="45"/>
      <c r="Z32" s="45">
        <f ca="1">DCOUNTA($H$31:$O$46,$L$31,AO31:AP32)</f>
        <v>2</v>
      </c>
      <c r="AA32" s="45"/>
      <c r="AB32" s="45"/>
      <c r="AC32" s="45"/>
      <c r="AD32" s="45">
        <f ca="1">DCOUNTA($H$31:$O$46,$L$31,AQ31:AR32)</f>
        <v>0</v>
      </c>
      <c r="AE32" s="45"/>
      <c r="AF32" s="45"/>
      <c r="AG32" s="45"/>
      <c r="AH32" s="45">
        <f ca="1">SUM(V32:AG32)</f>
        <v>3</v>
      </c>
      <c r="AI32" s="45"/>
      <c r="AJ32" s="45"/>
      <c r="AK32" s="45"/>
      <c r="AM32" s="28" t="s">
        <v>23</v>
      </c>
      <c r="AN32" s="28" t="s">
        <v>19</v>
      </c>
      <c r="AO32" s="28" t="s">
        <v>23</v>
      </c>
      <c r="AP32" s="28" t="s">
        <v>20</v>
      </c>
      <c r="AQ32" s="28" t="s">
        <v>23</v>
      </c>
      <c r="AR32" s="28" t="s">
        <v>21</v>
      </c>
    </row>
    <row r="33" spans="1:44" ht="33.950000000000003" customHeight="1">
      <c r="A33" s="40">
        <v>39264</v>
      </c>
      <c r="B33" s="41"/>
      <c r="C33" s="41"/>
      <c r="D33" s="42">
        <f t="shared" ca="1" si="6"/>
        <v>6</v>
      </c>
      <c r="E33" s="43"/>
      <c r="F33" s="43"/>
      <c r="G33" s="44"/>
      <c r="H33" s="42" t="str">
        <f t="shared" ca="1" si="7"/>
        <v>すりきず</v>
      </c>
      <c r="I33" s="43"/>
      <c r="J33" s="43"/>
      <c r="K33" s="44"/>
      <c r="L33" s="42" t="str">
        <f t="shared" ca="1" si="8"/>
        <v>体育館</v>
      </c>
      <c r="M33" s="43"/>
      <c r="N33" s="43"/>
      <c r="O33" s="44"/>
      <c r="P33" s="2">
        <f t="shared" ca="1" si="9"/>
        <v>4</v>
      </c>
      <c r="Q33" s="2">
        <f t="shared" ca="1" si="9"/>
        <v>5</v>
      </c>
      <c r="R33" s="46" t="s">
        <v>24</v>
      </c>
      <c r="S33" s="47"/>
      <c r="T33" s="47"/>
      <c r="U33" s="48"/>
      <c r="V33" s="45">
        <f ca="1">DCOUNTA($H$31:$O$46,$L$31,AM33:AN34)</f>
        <v>1</v>
      </c>
      <c r="W33" s="45"/>
      <c r="X33" s="45"/>
      <c r="Y33" s="45"/>
      <c r="Z33" s="45">
        <f ca="1">DCOUNTA($H$31:$O$46,$L$31,AO33:AP34)</f>
        <v>2</v>
      </c>
      <c r="AA33" s="45"/>
      <c r="AB33" s="45"/>
      <c r="AC33" s="45"/>
      <c r="AD33" s="45">
        <f ca="1">DCOUNTA($H$31:$O$46,$L$31,AQ33:AR34)</f>
        <v>3</v>
      </c>
      <c r="AE33" s="45"/>
      <c r="AF33" s="45"/>
      <c r="AG33" s="45"/>
      <c r="AH33" s="45">
        <f ca="1">SUM(V33:AG33)</f>
        <v>6</v>
      </c>
      <c r="AI33" s="45"/>
      <c r="AJ33" s="45"/>
      <c r="AK33" s="45"/>
      <c r="AM33" s="28" t="s">
        <v>17</v>
      </c>
      <c r="AN33" s="28" t="s">
        <v>18</v>
      </c>
      <c r="AO33" s="28" t="s">
        <v>17</v>
      </c>
      <c r="AP33" s="28" t="s">
        <v>18</v>
      </c>
      <c r="AQ33" s="28" t="s">
        <v>17</v>
      </c>
      <c r="AR33" s="28" t="s">
        <v>18</v>
      </c>
    </row>
    <row r="34" spans="1:44" ht="33.950000000000003" customHeight="1">
      <c r="A34" s="40">
        <v>39264</v>
      </c>
      <c r="B34" s="41"/>
      <c r="C34" s="41"/>
      <c r="D34" s="42">
        <f t="shared" ca="1" si="6"/>
        <v>2</v>
      </c>
      <c r="E34" s="43"/>
      <c r="F34" s="43"/>
      <c r="G34" s="44"/>
      <c r="H34" s="42" t="str">
        <f t="shared" ca="1" si="7"/>
        <v>打ぼく</v>
      </c>
      <c r="I34" s="43"/>
      <c r="J34" s="43"/>
      <c r="K34" s="44"/>
      <c r="L34" s="42" t="str">
        <f t="shared" ca="1" si="8"/>
        <v>教室</v>
      </c>
      <c r="M34" s="43"/>
      <c r="N34" s="43"/>
      <c r="O34" s="44"/>
      <c r="P34" s="2">
        <f t="shared" ca="1" si="9"/>
        <v>4</v>
      </c>
      <c r="Q34" s="2">
        <f t="shared" ca="1" si="9"/>
        <v>4</v>
      </c>
      <c r="R34" s="46" t="s">
        <v>55</v>
      </c>
      <c r="S34" s="47"/>
      <c r="T34" s="47"/>
      <c r="U34" s="48"/>
      <c r="V34" s="45">
        <f ca="1">DCOUNTA($H$31:$O$46,$L$31,AM35:AN36)</f>
        <v>4</v>
      </c>
      <c r="W34" s="45"/>
      <c r="X34" s="45"/>
      <c r="Y34" s="45"/>
      <c r="Z34" s="45">
        <f ca="1">DCOUNTA($H$31:$O$46,$L$31,AO35:AP36)</f>
        <v>2</v>
      </c>
      <c r="AA34" s="45"/>
      <c r="AB34" s="45"/>
      <c r="AC34" s="45"/>
      <c r="AD34" s="45">
        <f ca="1">DCOUNTA($H$31:$O$46,$L$31,AQ35:AR36)</f>
        <v>0</v>
      </c>
      <c r="AE34" s="45"/>
      <c r="AF34" s="45"/>
      <c r="AG34" s="45"/>
      <c r="AH34" s="45">
        <f ca="1">SUM(V34:AG34)</f>
        <v>6</v>
      </c>
      <c r="AI34" s="45"/>
      <c r="AJ34" s="45"/>
      <c r="AK34" s="45"/>
      <c r="AM34" s="28" t="s">
        <v>24</v>
      </c>
      <c r="AN34" s="28" t="s">
        <v>19</v>
      </c>
      <c r="AO34" s="28" t="s">
        <v>24</v>
      </c>
      <c r="AP34" s="28" t="s">
        <v>20</v>
      </c>
      <c r="AQ34" s="28" t="s">
        <v>24</v>
      </c>
      <c r="AR34" s="28" t="s">
        <v>21</v>
      </c>
    </row>
    <row r="35" spans="1:44" ht="33.950000000000003" customHeight="1">
      <c r="A35" s="40">
        <v>39265</v>
      </c>
      <c r="B35" s="41"/>
      <c r="C35" s="41"/>
      <c r="D35" s="42">
        <f t="shared" ca="1" si="6"/>
        <v>1</v>
      </c>
      <c r="E35" s="43"/>
      <c r="F35" s="43"/>
      <c r="G35" s="44"/>
      <c r="H35" s="42" t="str">
        <f t="shared" ca="1" si="7"/>
        <v>切りきず</v>
      </c>
      <c r="I35" s="43"/>
      <c r="J35" s="43"/>
      <c r="K35" s="44"/>
      <c r="L35" s="42" t="str">
        <f t="shared" ca="1" si="8"/>
        <v>校庭</v>
      </c>
      <c r="M35" s="43"/>
      <c r="N35" s="43"/>
      <c r="O35" s="44"/>
      <c r="P35" s="2">
        <f t="shared" ca="1" si="9"/>
        <v>5</v>
      </c>
      <c r="Q35" s="2">
        <f t="shared" ca="1" si="9"/>
        <v>3</v>
      </c>
      <c r="R35" s="37" t="s">
        <v>22</v>
      </c>
      <c r="S35" s="38"/>
      <c r="T35" s="38"/>
      <c r="U35" s="39"/>
      <c r="V35" s="45">
        <f ca="1">SUM(V32:Y34)</f>
        <v>6</v>
      </c>
      <c r="W35" s="45"/>
      <c r="X35" s="45"/>
      <c r="Y35" s="45"/>
      <c r="Z35" s="45">
        <f ca="1">SUM(Z32:AC34)</f>
        <v>6</v>
      </c>
      <c r="AA35" s="45"/>
      <c r="AB35" s="45"/>
      <c r="AC35" s="45"/>
      <c r="AD35" s="45">
        <f ca="1">SUM(AD32:AG34)</f>
        <v>3</v>
      </c>
      <c r="AE35" s="45"/>
      <c r="AF35" s="45"/>
      <c r="AG35" s="45"/>
      <c r="AH35" s="45">
        <f ca="1">SUM(AH32:AK34)</f>
        <v>15</v>
      </c>
      <c r="AI35" s="45"/>
      <c r="AJ35" s="45"/>
      <c r="AK35" s="45"/>
      <c r="AM35" s="28" t="s">
        <v>17</v>
      </c>
      <c r="AN35" s="28" t="s">
        <v>18</v>
      </c>
      <c r="AO35" s="28" t="s">
        <v>17</v>
      </c>
      <c r="AP35" s="28" t="s">
        <v>18</v>
      </c>
      <c r="AQ35" s="28" t="s">
        <v>17</v>
      </c>
      <c r="AR35" s="28" t="s">
        <v>18</v>
      </c>
    </row>
    <row r="36" spans="1:44" ht="33.950000000000003" customHeight="1">
      <c r="A36" s="40">
        <v>39265</v>
      </c>
      <c r="B36" s="41"/>
      <c r="C36" s="41"/>
      <c r="D36" s="42">
        <f t="shared" ca="1" si="6"/>
        <v>5</v>
      </c>
      <c r="E36" s="43"/>
      <c r="F36" s="43"/>
      <c r="G36" s="44"/>
      <c r="H36" s="42" t="str">
        <f t="shared" ca="1" si="7"/>
        <v>すりきず</v>
      </c>
      <c r="I36" s="43"/>
      <c r="J36" s="43"/>
      <c r="K36" s="44"/>
      <c r="L36" s="42" t="str">
        <f t="shared" ca="1" si="8"/>
        <v>校庭</v>
      </c>
      <c r="M36" s="43"/>
      <c r="N36" s="43"/>
      <c r="O36" s="44"/>
      <c r="P36" s="2">
        <f t="shared" ca="1" si="9"/>
        <v>3</v>
      </c>
      <c r="Q36" s="2">
        <f t="shared" ca="1" si="9"/>
        <v>6</v>
      </c>
      <c r="R36" s="22" t="s">
        <v>9</v>
      </c>
      <c r="S36" s="22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F36" s="11"/>
      <c r="AG36" s="11"/>
      <c r="AH36" s="11"/>
      <c r="AI36" s="11"/>
      <c r="AJ36" s="11"/>
      <c r="AK36" s="11"/>
      <c r="AM36" s="28" t="s">
        <v>55</v>
      </c>
      <c r="AN36" s="28" t="s">
        <v>19</v>
      </c>
      <c r="AO36" s="28" t="s">
        <v>55</v>
      </c>
      <c r="AP36" s="28" t="s">
        <v>20</v>
      </c>
      <c r="AQ36" s="28" t="s">
        <v>54</v>
      </c>
      <c r="AR36" s="28" t="s">
        <v>21</v>
      </c>
    </row>
    <row r="37" spans="1:44" ht="33.950000000000003" customHeight="1">
      <c r="A37" s="40">
        <v>39266</v>
      </c>
      <c r="B37" s="41"/>
      <c r="C37" s="41"/>
      <c r="D37" s="42">
        <f t="shared" ca="1" si="6"/>
        <v>3</v>
      </c>
      <c r="E37" s="43"/>
      <c r="F37" s="43"/>
      <c r="G37" s="44"/>
      <c r="H37" s="42" t="str">
        <f t="shared" ca="1" si="7"/>
        <v>打ぼく</v>
      </c>
      <c r="I37" s="43"/>
      <c r="J37" s="43"/>
      <c r="K37" s="44"/>
      <c r="L37" s="42" t="str">
        <f t="shared" ca="1" si="8"/>
        <v>教室</v>
      </c>
      <c r="M37" s="43"/>
      <c r="N37" s="43"/>
      <c r="O37" s="44"/>
      <c r="P37" s="2">
        <f t="shared" ca="1" si="9"/>
        <v>1</v>
      </c>
      <c r="Q37" s="2">
        <f t="shared" ca="1" si="9"/>
        <v>6</v>
      </c>
      <c r="R37" s="51"/>
      <c r="S37" s="52"/>
      <c r="T37" s="52"/>
      <c r="U37" s="53"/>
      <c r="V37" s="46" t="s">
        <v>23</v>
      </c>
      <c r="W37" s="47"/>
      <c r="X37" s="47"/>
      <c r="Y37" s="48"/>
      <c r="Z37" s="46" t="s">
        <v>24</v>
      </c>
      <c r="AA37" s="47"/>
      <c r="AB37" s="47"/>
      <c r="AC37" s="48"/>
      <c r="AD37" s="46" t="s">
        <v>54</v>
      </c>
      <c r="AE37" s="47"/>
      <c r="AF37" s="47"/>
      <c r="AG37" s="48"/>
      <c r="AH37" s="49" t="s">
        <v>22</v>
      </c>
      <c r="AI37" s="50"/>
      <c r="AJ37" s="50"/>
      <c r="AK37" s="50"/>
      <c r="AM37" s="28" t="s">
        <v>16</v>
      </c>
      <c r="AN37" s="28" t="s">
        <v>17</v>
      </c>
      <c r="AO37" s="28" t="s">
        <v>16</v>
      </c>
      <c r="AP37" s="28" t="s">
        <v>17</v>
      </c>
      <c r="AQ37" s="28" t="s">
        <v>16</v>
      </c>
      <c r="AR37" s="28" t="s">
        <v>17</v>
      </c>
    </row>
    <row r="38" spans="1:44" ht="33.950000000000003" customHeight="1">
      <c r="A38" s="40">
        <v>39267</v>
      </c>
      <c r="B38" s="41"/>
      <c r="C38" s="41"/>
      <c r="D38" s="42">
        <f t="shared" ca="1" si="6"/>
        <v>4</v>
      </c>
      <c r="E38" s="43"/>
      <c r="F38" s="43"/>
      <c r="G38" s="44"/>
      <c r="H38" s="42" t="str">
        <f t="shared" ca="1" si="7"/>
        <v>切りきず</v>
      </c>
      <c r="I38" s="43"/>
      <c r="J38" s="43"/>
      <c r="K38" s="44"/>
      <c r="L38" s="42" t="str">
        <f t="shared" ca="1" si="8"/>
        <v>体育館</v>
      </c>
      <c r="M38" s="43"/>
      <c r="N38" s="43"/>
      <c r="O38" s="44"/>
      <c r="P38" s="2">
        <f t="shared" ca="1" si="9"/>
        <v>1</v>
      </c>
      <c r="Q38" s="2">
        <f t="shared" ca="1" si="9"/>
        <v>3</v>
      </c>
      <c r="R38" s="46" t="s">
        <v>25</v>
      </c>
      <c r="S38" s="47"/>
      <c r="T38" s="47"/>
      <c r="U38" s="48"/>
      <c r="V38" s="45">
        <f ca="1">DCOUNTA($D$31:$K$46,$H$31,AM37:AN38)</f>
        <v>1</v>
      </c>
      <c r="W38" s="45"/>
      <c r="X38" s="45"/>
      <c r="Y38" s="45"/>
      <c r="Z38" s="45">
        <f ca="1">DCOUNTA($D$31:$K$46,$H$31,AO37:AP38)</f>
        <v>1</v>
      </c>
      <c r="AA38" s="45"/>
      <c r="AB38" s="45"/>
      <c r="AC38" s="45"/>
      <c r="AD38" s="45">
        <f ca="1">DCOUNTA($D$31:$K$46,$H$31,AQ37:AR38)</f>
        <v>1</v>
      </c>
      <c r="AE38" s="45"/>
      <c r="AF38" s="45"/>
      <c r="AG38" s="45"/>
      <c r="AH38" s="45">
        <f t="shared" ref="AH38:AH43" ca="1" si="10">SUM(V38:AG38)</f>
        <v>3</v>
      </c>
      <c r="AI38" s="45"/>
      <c r="AJ38" s="45"/>
      <c r="AK38" s="45"/>
      <c r="AM38" s="16">
        <v>1</v>
      </c>
      <c r="AN38" s="28" t="s">
        <v>23</v>
      </c>
      <c r="AO38" s="28">
        <v>1</v>
      </c>
      <c r="AP38" s="28" t="s">
        <v>24</v>
      </c>
      <c r="AQ38" s="28">
        <v>1</v>
      </c>
      <c r="AR38" s="28" t="s">
        <v>54</v>
      </c>
    </row>
    <row r="39" spans="1:44" ht="33.950000000000003" customHeight="1">
      <c r="A39" s="40">
        <v>39267</v>
      </c>
      <c r="B39" s="41"/>
      <c r="C39" s="41"/>
      <c r="D39" s="42">
        <f t="shared" ca="1" si="6"/>
        <v>4</v>
      </c>
      <c r="E39" s="43"/>
      <c r="F39" s="43"/>
      <c r="G39" s="44"/>
      <c r="H39" s="42" t="str">
        <f t="shared" ca="1" si="7"/>
        <v>打ぼく</v>
      </c>
      <c r="I39" s="43"/>
      <c r="J39" s="43"/>
      <c r="K39" s="44"/>
      <c r="L39" s="42" t="str">
        <f t="shared" ca="1" si="8"/>
        <v>校庭</v>
      </c>
      <c r="M39" s="43"/>
      <c r="N39" s="43"/>
      <c r="O39" s="44"/>
      <c r="P39" s="2">
        <f t="shared" ca="1" si="9"/>
        <v>2</v>
      </c>
      <c r="Q39" s="2">
        <f t="shared" ca="1" si="9"/>
        <v>4</v>
      </c>
      <c r="R39" s="46" t="s">
        <v>26</v>
      </c>
      <c r="S39" s="47"/>
      <c r="T39" s="47"/>
      <c r="U39" s="48"/>
      <c r="V39" s="45">
        <f ca="1">DCOUNTA($D$31:$K$46,$H$31,AM39:AN40)</f>
        <v>0</v>
      </c>
      <c r="W39" s="45"/>
      <c r="X39" s="45"/>
      <c r="Y39" s="45"/>
      <c r="Z39" s="45">
        <f ca="1">DCOUNTA($D$31:$K$46,$H$31,AO39:AP40)</f>
        <v>1</v>
      </c>
      <c r="AA39" s="45"/>
      <c r="AB39" s="45"/>
      <c r="AC39" s="45"/>
      <c r="AD39" s="45">
        <f ca="1">DCOUNTA($D$31:$K$46,$H$31,AQ39:AR40)</f>
        <v>0</v>
      </c>
      <c r="AE39" s="45"/>
      <c r="AF39" s="45"/>
      <c r="AG39" s="45"/>
      <c r="AH39" s="45">
        <f t="shared" ca="1" si="10"/>
        <v>1</v>
      </c>
      <c r="AI39" s="45"/>
      <c r="AJ39" s="45"/>
      <c r="AK39" s="45"/>
      <c r="AM39" s="28" t="s">
        <v>16</v>
      </c>
      <c r="AN39" s="28" t="s">
        <v>17</v>
      </c>
      <c r="AO39" s="28" t="s">
        <v>16</v>
      </c>
      <c r="AP39" s="28" t="s">
        <v>17</v>
      </c>
      <c r="AQ39" s="28" t="s">
        <v>16</v>
      </c>
      <c r="AR39" s="28" t="s">
        <v>17</v>
      </c>
    </row>
    <row r="40" spans="1:44" ht="33.950000000000003" customHeight="1">
      <c r="A40" s="40">
        <v>39267</v>
      </c>
      <c r="B40" s="41"/>
      <c r="C40" s="41"/>
      <c r="D40" s="42">
        <f t="shared" ca="1" si="6"/>
        <v>4</v>
      </c>
      <c r="E40" s="43"/>
      <c r="F40" s="43"/>
      <c r="G40" s="44"/>
      <c r="H40" s="42" t="str">
        <f t="shared" ca="1" si="7"/>
        <v>切りきず</v>
      </c>
      <c r="I40" s="43"/>
      <c r="J40" s="43"/>
      <c r="K40" s="44"/>
      <c r="L40" s="42" t="str">
        <f t="shared" ca="1" si="8"/>
        <v>校庭</v>
      </c>
      <c r="M40" s="43"/>
      <c r="N40" s="43"/>
      <c r="O40" s="44"/>
      <c r="P40" s="2">
        <f t="shared" ca="1" si="9"/>
        <v>5</v>
      </c>
      <c r="Q40" s="2">
        <f t="shared" ca="1" si="9"/>
        <v>4</v>
      </c>
      <c r="R40" s="46" t="s">
        <v>27</v>
      </c>
      <c r="S40" s="47"/>
      <c r="T40" s="47"/>
      <c r="U40" s="48"/>
      <c r="V40" s="45">
        <f ca="1">DCOUNTA($D$31:$K$46,$H$31,AM41:AN42)</f>
        <v>0</v>
      </c>
      <c r="W40" s="45"/>
      <c r="X40" s="45"/>
      <c r="Y40" s="45"/>
      <c r="Z40" s="45">
        <f ca="1">DCOUNTA($D$31:$K$46,$H$31,AO41:AP42)</f>
        <v>2</v>
      </c>
      <c r="AA40" s="45"/>
      <c r="AB40" s="45"/>
      <c r="AC40" s="45"/>
      <c r="AD40" s="45">
        <f ca="1">DCOUNTA($D$31:$K$46,$H$31,AQ41:AR42)</f>
        <v>1</v>
      </c>
      <c r="AE40" s="45"/>
      <c r="AF40" s="45"/>
      <c r="AG40" s="45"/>
      <c r="AH40" s="45">
        <f t="shared" ca="1" si="10"/>
        <v>3</v>
      </c>
      <c r="AI40" s="45"/>
      <c r="AJ40" s="45"/>
      <c r="AK40" s="45"/>
      <c r="AM40" s="28">
        <v>2</v>
      </c>
      <c r="AN40" s="28" t="s">
        <v>23</v>
      </c>
      <c r="AO40" s="28">
        <v>2</v>
      </c>
      <c r="AP40" s="28" t="s">
        <v>24</v>
      </c>
      <c r="AQ40" s="28">
        <v>2</v>
      </c>
      <c r="AR40" s="28" t="s">
        <v>54</v>
      </c>
    </row>
    <row r="41" spans="1:44" ht="33.950000000000003" customHeight="1">
      <c r="A41" s="40">
        <v>39267</v>
      </c>
      <c r="B41" s="41"/>
      <c r="C41" s="41"/>
      <c r="D41" s="42">
        <f t="shared" ca="1" si="6"/>
        <v>1</v>
      </c>
      <c r="E41" s="43"/>
      <c r="F41" s="43"/>
      <c r="G41" s="44"/>
      <c r="H41" s="42" t="str">
        <f t="shared" ca="1" si="7"/>
        <v>すりきず</v>
      </c>
      <c r="I41" s="43"/>
      <c r="J41" s="43"/>
      <c r="K41" s="44"/>
      <c r="L41" s="42" t="str">
        <f t="shared" ca="1" si="8"/>
        <v>体育館</v>
      </c>
      <c r="M41" s="43"/>
      <c r="N41" s="43"/>
      <c r="O41" s="44"/>
      <c r="P41" s="2">
        <f t="shared" ca="1" si="9"/>
        <v>6</v>
      </c>
      <c r="Q41" s="2">
        <f t="shared" ca="1" si="9"/>
        <v>6</v>
      </c>
      <c r="R41" s="46" t="s">
        <v>28</v>
      </c>
      <c r="S41" s="47"/>
      <c r="T41" s="47"/>
      <c r="U41" s="48"/>
      <c r="V41" s="45">
        <f ca="1">DCOUNTA($D$31:$K$46,$H$31,AM43:AN44)</f>
        <v>2</v>
      </c>
      <c r="W41" s="45"/>
      <c r="X41" s="45"/>
      <c r="Y41" s="45"/>
      <c r="Z41" s="45">
        <f ca="1">DCOUNTA($D$31:$K$46,$H$31,AO43:AP44)</f>
        <v>1</v>
      </c>
      <c r="AA41" s="45"/>
      <c r="AB41" s="45"/>
      <c r="AC41" s="45"/>
      <c r="AD41" s="45">
        <f ca="1">DCOUNTA($D$31:$K$46,$H$31,AQ43:AR44)</f>
        <v>2</v>
      </c>
      <c r="AE41" s="45"/>
      <c r="AF41" s="45"/>
      <c r="AG41" s="45"/>
      <c r="AH41" s="45">
        <f t="shared" ca="1" si="10"/>
        <v>5</v>
      </c>
      <c r="AI41" s="45"/>
      <c r="AJ41" s="45"/>
      <c r="AK41" s="45"/>
      <c r="AM41" s="28" t="s">
        <v>16</v>
      </c>
      <c r="AN41" s="28" t="s">
        <v>17</v>
      </c>
      <c r="AO41" s="28" t="s">
        <v>16</v>
      </c>
      <c r="AP41" s="28" t="s">
        <v>17</v>
      </c>
      <c r="AQ41" s="28" t="s">
        <v>16</v>
      </c>
      <c r="AR41" s="28" t="s">
        <v>17</v>
      </c>
    </row>
    <row r="42" spans="1:44" ht="33.950000000000003" customHeight="1">
      <c r="A42" s="40">
        <v>39268</v>
      </c>
      <c r="B42" s="41"/>
      <c r="C42" s="41"/>
      <c r="D42" s="42">
        <f t="shared" ca="1" si="6"/>
        <v>5</v>
      </c>
      <c r="E42" s="43"/>
      <c r="F42" s="43"/>
      <c r="G42" s="44"/>
      <c r="H42" s="42" t="str">
        <f t="shared" ca="1" si="7"/>
        <v>打ぼく</v>
      </c>
      <c r="I42" s="43"/>
      <c r="J42" s="43"/>
      <c r="K42" s="44"/>
      <c r="L42" s="42" t="str">
        <f t="shared" ca="1" si="8"/>
        <v>体育館</v>
      </c>
      <c r="M42" s="43"/>
      <c r="N42" s="43"/>
      <c r="O42" s="44"/>
      <c r="P42" s="2">
        <f t="shared" ca="1" si="9"/>
        <v>5</v>
      </c>
      <c r="Q42" s="2">
        <f t="shared" ca="1" si="9"/>
        <v>5</v>
      </c>
      <c r="R42" s="46" t="s">
        <v>29</v>
      </c>
      <c r="S42" s="47"/>
      <c r="T42" s="47"/>
      <c r="U42" s="48"/>
      <c r="V42" s="45">
        <f ca="1">DCOUNTA($D$31:$K$46,$H$31,AM45:AN46)</f>
        <v>0</v>
      </c>
      <c r="W42" s="45"/>
      <c r="X42" s="45"/>
      <c r="Y42" s="45"/>
      <c r="Z42" s="45">
        <f ca="1">DCOUNTA($D$31:$K$46,$H$31,AO45:AP46)</f>
        <v>1</v>
      </c>
      <c r="AA42" s="45"/>
      <c r="AB42" s="45"/>
      <c r="AC42" s="45"/>
      <c r="AD42" s="45">
        <f ca="1">DCOUNTA($D$31:$K$46,$H$31,AQ45:AR46)</f>
        <v>1</v>
      </c>
      <c r="AE42" s="45"/>
      <c r="AF42" s="45"/>
      <c r="AG42" s="45"/>
      <c r="AH42" s="45">
        <f t="shared" ca="1" si="10"/>
        <v>2</v>
      </c>
      <c r="AI42" s="45"/>
      <c r="AJ42" s="45"/>
      <c r="AK42" s="45"/>
      <c r="AM42" s="28">
        <v>3</v>
      </c>
      <c r="AN42" s="28" t="s">
        <v>23</v>
      </c>
      <c r="AO42" s="28">
        <v>3</v>
      </c>
      <c r="AP42" s="28" t="s">
        <v>24</v>
      </c>
      <c r="AQ42" s="28">
        <v>3</v>
      </c>
      <c r="AR42" s="28" t="s">
        <v>54</v>
      </c>
    </row>
    <row r="43" spans="1:44" ht="33.950000000000003" customHeight="1">
      <c r="A43" s="40">
        <v>39268</v>
      </c>
      <c r="B43" s="41"/>
      <c r="C43" s="41"/>
      <c r="D43" s="42">
        <f t="shared" ca="1" si="6"/>
        <v>3</v>
      </c>
      <c r="E43" s="43"/>
      <c r="F43" s="43"/>
      <c r="G43" s="44"/>
      <c r="H43" s="42" t="str">
        <f t="shared" ca="1" si="7"/>
        <v>すりきず</v>
      </c>
      <c r="I43" s="43"/>
      <c r="J43" s="43"/>
      <c r="K43" s="44"/>
      <c r="L43" s="42" t="str">
        <f t="shared" ca="1" si="8"/>
        <v>体育館</v>
      </c>
      <c r="M43" s="43"/>
      <c r="N43" s="43"/>
      <c r="O43" s="44"/>
      <c r="P43" s="2">
        <f t="shared" ca="1" si="9"/>
        <v>3</v>
      </c>
      <c r="Q43" s="2">
        <f t="shared" ca="1" si="9"/>
        <v>3</v>
      </c>
      <c r="R43" s="46" t="s">
        <v>30</v>
      </c>
      <c r="S43" s="47"/>
      <c r="T43" s="47"/>
      <c r="U43" s="48"/>
      <c r="V43" s="45">
        <f ca="1">DCOUNTA($D$31:$K$46,$H$31,AM47:AN48)</f>
        <v>0</v>
      </c>
      <c r="W43" s="45"/>
      <c r="X43" s="45"/>
      <c r="Y43" s="45"/>
      <c r="Z43" s="45">
        <f ca="1">DCOUNTA($D$31:$K$46,$H$31,AO47:AP48)</f>
        <v>0</v>
      </c>
      <c r="AA43" s="45"/>
      <c r="AB43" s="45"/>
      <c r="AC43" s="45"/>
      <c r="AD43" s="45">
        <f ca="1">DCOUNTA($D$31:$K$46,$H$31,AQ47:AR48)</f>
        <v>1</v>
      </c>
      <c r="AE43" s="45"/>
      <c r="AF43" s="45"/>
      <c r="AG43" s="45"/>
      <c r="AH43" s="45">
        <f t="shared" ca="1" si="10"/>
        <v>1</v>
      </c>
      <c r="AI43" s="45"/>
      <c r="AJ43" s="45"/>
      <c r="AK43" s="45"/>
      <c r="AM43" s="28" t="s">
        <v>16</v>
      </c>
      <c r="AN43" s="28" t="s">
        <v>17</v>
      </c>
      <c r="AO43" s="28" t="s">
        <v>16</v>
      </c>
      <c r="AP43" s="28" t="s">
        <v>17</v>
      </c>
      <c r="AQ43" s="28" t="s">
        <v>16</v>
      </c>
      <c r="AR43" s="28" t="s">
        <v>17</v>
      </c>
    </row>
    <row r="44" spans="1:44" ht="33.950000000000003" customHeight="1">
      <c r="A44" s="40">
        <v>39268</v>
      </c>
      <c r="B44" s="41"/>
      <c r="C44" s="41"/>
      <c r="D44" s="42">
        <f t="shared" ca="1" si="6"/>
        <v>4</v>
      </c>
      <c r="E44" s="43"/>
      <c r="F44" s="43"/>
      <c r="G44" s="44"/>
      <c r="H44" s="42" t="str">
        <f t="shared" ca="1" si="7"/>
        <v>すりきず</v>
      </c>
      <c r="I44" s="43"/>
      <c r="J44" s="43"/>
      <c r="K44" s="44"/>
      <c r="L44" s="42" t="str">
        <f t="shared" ca="1" si="8"/>
        <v>体育館</v>
      </c>
      <c r="M44" s="43"/>
      <c r="N44" s="43"/>
      <c r="O44" s="44"/>
      <c r="P44" s="2">
        <f t="shared" ca="1" si="9"/>
        <v>3</v>
      </c>
      <c r="Q44" s="2">
        <f t="shared" ca="1" si="9"/>
        <v>2</v>
      </c>
      <c r="R44" s="37" t="s">
        <v>22</v>
      </c>
      <c r="S44" s="38"/>
      <c r="T44" s="38"/>
      <c r="U44" s="39"/>
      <c r="V44" s="45">
        <f ca="1">SUM(V38:Y43)</f>
        <v>3</v>
      </c>
      <c r="W44" s="45"/>
      <c r="X44" s="45"/>
      <c r="Y44" s="45"/>
      <c r="Z44" s="45">
        <f ca="1">SUM(Z38:AC43)</f>
        <v>6</v>
      </c>
      <c r="AA44" s="45"/>
      <c r="AB44" s="45"/>
      <c r="AC44" s="45"/>
      <c r="AD44" s="45">
        <f ca="1">SUM(AD38:AG43)</f>
        <v>6</v>
      </c>
      <c r="AE44" s="45"/>
      <c r="AF44" s="45"/>
      <c r="AG44" s="45"/>
      <c r="AH44" s="45">
        <f ca="1">SUM(AH38:AK43)</f>
        <v>15</v>
      </c>
      <c r="AI44" s="45"/>
      <c r="AJ44" s="45"/>
      <c r="AK44" s="45"/>
      <c r="AM44" s="28">
        <v>4</v>
      </c>
      <c r="AN44" s="28" t="s">
        <v>23</v>
      </c>
      <c r="AO44" s="28">
        <v>4</v>
      </c>
      <c r="AP44" s="28" t="s">
        <v>24</v>
      </c>
      <c r="AQ44" s="28">
        <v>4</v>
      </c>
      <c r="AR44" s="28" t="s">
        <v>54</v>
      </c>
    </row>
    <row r="45" spans="1:44" ht="33.950000000000003" customHeight="1">
      <c r="A45" s="40">
        <v>39268</v>
      </c>
      <c r="B45" s="41"/>
      <c r="C45" s="41"/>
      <c r="D45" s="42">
        <f t="shared" ca="1" si="6"/>
        <v>1</v>
      </c>
      <c r="E45" s="43"/>
      <c r="F45" s="43"/>
      <c r="G45" s="44"/>
      <c r="H45" s="42" t="str">
        <f t="shared" ca="1" si="7"/>
        <v>打ぼく</v>
      </c>
      <c r="I45" s="43"/>
      <c r="J45" s="43"/>
      <c r="K45" s="44"/>
      <c r="L45" s="42" t="str">
        <f t="shared" ca="1" si="8"/>
        <v>校庭</v>
      </c>
      <c r="M45" s="43"/>
      <c r="N45" s="43"/>
      <c r="O45" s="44"/>
      <c r="P45" s="2">
        <f t="shared" ca="1" si="9"/>
        <v>5</v>
      </c>
      <c r="Q45" s="2">
        <f t="shared" ca="1" si="9"/>
        <v>4</v>
      </c>
      <c r="R45" s="22"/>
      <c r="S45" s="22"/>
      <c r="T45" s="12"/>
      <c r="U45" s="10"/>
      <c r="V45" s="10"/>
      <c r="W45" s="4"/>
      <c r="X45" s="4"/>
      <c r="Y45" s="4"/>
      <c r="Z45" s="11"/>
      <c r="AA45" s="10"/>
      <c r="AB45" s="10"/>
      <c r="AC45" s="10"/>
      <c r="AF45" s="11"/>
      <c r="AG45" s="11"/>
      <c r="AH45" s="3"/>
      <c r="AI45" s="3"/>
      <c r="AJ45" s="11"/>
      <c r="AK45" s="11"/>
      <c r="AM45" s="28" t="s">
        <v>16</v>
      </c>
      <c r="AN45" s="28" t="s">
        <v>17</v>
      </c>
      <c r="AO45" s="28" t="s">
        <v>16</v>
      </c>
      <c r="AP45" s="28" t="s">
        <v>17</v>
      </c>
      <c r="AQ45" s="28" t="s">
        <v>16</v>
      </c>
      <c r="AR45" s="28" t="s">
        <v>17</v>
      </c>
    </row>
    <row r="46" spans="1:44" ht="33.950000000000003" customHeight="1">
      <c r="A46" s="40">
        <v>39268</v>
      </c>
      <c r="B46" s="41"/>
      <c r="C46" s="41"/>
      <c r="D46" s="42">
        <f t="shared" ca="1" si="6"/>
        <v>4</v>
      </c>
      <c r="E46" s="43"/>
      <c r="F46" s="43"/>
      <c r="G46" s="44"/>
      <c r="H46" s="42" t="str">
        <f t="shared" ca="1" si="7"/>
        <v>すりきず</v>
      </c>
      <c r="I46" s="43"/>
      <c r="J46" s="43"/>
      <c r="K46" s="44"/>
      <c r="L46" s="42" t="str">
        <f t="shared" ca="1" si="8"/>
        <v>校庭</v>
      </c>
      <c r="M46" s="43"/>
      <c r="N46" s="43"/>
      <c r="O46" s="44"/>
      <c r="P46" s="2">
        <f t="shared" ca="1" si="9"/>
        <v>6</v>
      </c>
      <c r="Q46" s="2">
        <f t="shared" ca="1" si="9"/>
        <v>4</v>
      </c>
      <c r="AF46" s="11"/>
      <c r="AG46" s="11"/>
      <c r="AH46" s="11"/>
      <c r="AI46" s="11"/>
      <c r="AJ46" s="11"/>
      <c r="AK46" s="11"/>
      <c r="AM46" s="28">
        <v>5</v>
      </c>
      <c r="AN46" s="28" t="s">
        <v>23</v>
      </c>
      <c r="AO46" s="28">
        <v>5</v>
      </c>
      <c r="AP46" s="28" t="s">
        <v>24</v>
      </c>
      <c r="AQ46" s="28">
        <v>5</v>
      </c>
      <c r="AR46" s="28" t="s">
        <v>54</v>
      </c>
    </row>
    <row r="47" spans="1:44" ht="24.95" customHeight="1">
      <c r="H47" s="6"/>
      <c r="I47" s="6"/>
      <c r="AM47" s="28" t="s">
        <v>16</v>
      </c>
      <c r="AN47" s="28" t="s">
        <v>17</v>
      </c>
      <c r="AO47" s="28" t="s">
        <v>16</v>
      </c>
      <c r="AP47" s="28" t="s">
        <v>17</v>
      </c>
      <c r="AQ47" s="28" t="s">
        <v>16</v>
      </c>
      <c r="AR47" s="28" t="s">
        <v>17</v>
      </c>
    </row>
    <row r="48" spans="1:44" ht="24.95" customHeight="1">
      <c r="A48" s="9"/>
      <c r="B48" s="9"/>
      <c r="C48" s="9"/>
      <c r="D48" s="26"/>
      <c r="E48" s="26"/>
      <c r="F48" s="26"/>
      <c r="G48" s="26"/>
      <c r="H48" s="20"/>
      <c r="I48" s="20"/>
      <c r="J48" s="9"/>
      <c r="AM48" s="28">
        <v>6</v>
      </c>
      <c r="AN48" s="28" t="s">
        <v>23</v>
      </c>
      <c r="AO48" s="28">
        <v>6</v>
      </c>
      <c r="AP48" s="28" t="s">
        <v>24</v>
      </c>
      <c r="AQ48" s="28">
        <v>6</v>
      </c>
      <c r="AR48" s="28" t="s">
        <v>54</v>
      </c>
    </row>
    <row r="49" spans="1:10" ht="24.95" customHeight="1">
      <c r="A49" s="9"/>
      <c r="B49" s="9"/>
      <c r="C49" s="9"/>
      <c r="D49" s="26"/>
      <c r="E49" s="26"/>
      <c r="F49" s="26"/>
      <c r="G49" s="26"/>
      <c r="H49" s="9"/>
      <c r="I49" s="9"/>
      <c r="J49" s="9"/>
    </row>
    <row r="50" spans="1:10" ht="24.95" customHeight="1">
      <c r="A50" s="9"/>
      <c r="B50" s="9"/>
      <c r="C50" s="9"/>
      <c r="D50" s="26"/>
      <c r="E50" s="26"/>
      <c r="F50" s="26"/>
      <c r="G50" s="26"/>
      <c r="H50" s="9"/>
      <c r="I50" s="9"/>
      <c r="J50" s="9"/>
    </row>
    <row r="51" spans="1:10" ht="24.9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mergeCells count="261">
    <mergeCell ref="AH19:AK19"/>
    <mergeCell ref="AH18:AK18"/>
    <mergeCell ref="AH31:AK31"/>
    <mergeCell ref="AD31:AG31"/>
    <mergeCell ref="AD21:AG21"/>
    <mergeCell ref="AI1:AJ1"/>
    <mergeCell ref="AI24:AJ24"/>
    <mergeCell ref="AH20:AK20"/>
    <mergeCell ref="AH21:AK21"/>
    <mergeCell ref="AH10:AK10"/>
    <mergeCell ref="AH14:AK14"/>
    <mergeCell ref="AH17:AK17"/>
    <mergeCell ref="AH11:AK11"/>
    <mergeCell ref="AH12:AK12"/>
    <mergeCell ref="AH9:AK9"/>
    <mergeCell ref="A31:C31"/>
    <mergeCell ref="A23:C23"/>
    <mergeCell ref="D20:G20"/>
    <mergeCell ref="A22:C22"/>
    <mergeCell ref="H22:K22"/>
    <mergeCell ref="J2:K2"/>
    <mergeCell ref="R31:U31"/>
    <mergeCell ref="L19:O19"/>
    <mergeCell ref="A20:C20"/>
    <mergeCell ref="H20:K20"/>
    <mergeCell ref="L20:O20"/>
    <mergeCell ref="A21:C21"/>
    <mergeCell ref="D31:G31"/>
    <mergeCell ref="A19:C19"/>
    <mergeCell ref="D19:G19"/>
    <mergeCell ref="D41:G41"/>
    <mergeCell ref="L33:O33"/>
    <mergeCell ref="L34:O34"/>
    <mergeCell ref="L23:O23"/>
    <mergeCell ref="H31:K31"/>
    <mergeCell ref="L31:O31"/>
    <mergeCell ref="L32:O32"/>
    <mergeCell ref="H23:K23"/>
    <mergeCell ref="D23:G23"/>
    <mergeCell ref="H21:K21"/>
    <mergeCell ref="D21:G21"/>
    <mergeCell ref="D22:G22"/>
    <mergeCell ref="A18:C18"/>
    <mergeCell ref="H18:K18"/>
    <mergeCell ref="L18:O18"/>
    <mergeCell ref="D18:G18"/>
    <mergeCell ref="A17:C17"/>
    <mergeCell ref="H17:K17"/>
    <mergeCell ref="D17:G17"/>
    <mergeCell ref="L17:O17"/>
    <mergeCell ref="A15:C15"/>
    <mergeCell ref="H15:K15"/>
    <mergeCell ref="L15:O15"/>
    <mergeCell ref="A16:C16"/>
    <mergeCell ref="H16:K16"/>
    <mergeCell ref="L16:O16"/>
    <mergeCell ref="D15:G15"/>
    <mergeCell ref="D16:G16"/>
    <mergeCell ref="L13:O13"/>
    <mergeCell ref="A14:C14"/>
    <mergeCell ref="H14:K14"/>
    <mergeCell ref="L14:O14"/>
    <mergeCell ref="D13:G13"/>
    <mergeCell ref="D14:G14"/>
    <mergeCell ref="R17:U17"/>
    <mergeCell ref="R18:U18"/>
    <mergeCell ref="H9:K9"/>
    <mergeCell ref="L9:O9"/>
    <mergeCell ref="H10:K10"/>
    <mergeCell ref="L10:O10"/>
    <mergeCell ref="H11:K11"/>
    <mergeCell ref="L11:O11"/>
    <mergeCell ref="H12:K12"/>
    <mergeCell ref="L12:O12"/>
    <mergeCell ref="A10:C10"/>
    <mergeCell ref="A11:C11"/>
    <mergeCell ref="R8:U8"/>
    <mergeCell ref="R16:U16"/>
    <mergeCell ref="A12:C12"/>
    <mergeCell ref="D10:G10"/>
    <mergeCell ref="D11:G11"/>
    <mergeCell ref="D12:G12"/>
    <mergeCell ref="A13:C13"/>
    <mergeCell ref="H13:K13"/>
    <mergeCell ref="L8:O8"/>
    <mergeCell ref="H8:K8"/>
    <mergeCell ref="A8:C8"/>
    <mergeCell ref="A9:C9"/>
    <mergeCell ref="D8:G8"/>
    <mergeCell ref="D9:G9"/>
    <mergeCell ref="R9:U9"/>
    <mergeCell ref="R10:U10"/>
    <mergeCell ref="AD8:AG8"/>
    <mergeCell ref="AH8:AK8"/>
    <mergeCell ref="AD10:AG10"/>
    <mergeCell ref="R15:U15"/>
    <mergeCell ref="V15:Y15"/>
    <mergeCell ref="Z15:AC15"/>
    <mergeCell ref="V12:Y12"/>
    <mergeCell ref="R14:U14"/>
    <mergeCell ref="V14:Y14"/>
    <mergeCell ref="Z14:AC14"/>
    <mergeCell ref="AD14:AG14"/>
    <mergeCell ref="V8:Y8"/>
    <mergeCell ref="Z8:AC8"/>
    <mergeCell ref="V9:Y9"/>
    <mergeCell ref="Z9:AC9"/>
    <mergeCell ref="AD9:AG9"/>
    <mergeCell ref="V10:Y10"/>
    <mergeCell ref="Z10:AC10"/>
    <mergeCell ref="V11:Y11"/>
    <mergeCell ref="Z11:AC11"/>
    <mergeCell ref="AD11:AG11"/>
    <mergeCell ref="R12:U12"/>
    <mergeCell ref="Z12:AC12"/>
    <mergeCell ref="AD12:AG12"/>
    <mergeCell ref="R11:U11"/>
    <mergeCell ref="AD15:AG15"/>
    <mergeCell ref="AH15:AK15"/>
    <mergeCell ref="V16:Y16"/>
    <mergeCell ref="Z16:AC16"/>
    <mergeCell ref="AD16:AG16"/>
    <mergeCell ref="AH16:AK16"/>
    <mergeCell ref="R20:U20"/>
    <mergeCell ref="Z17:AC17"/>
    <mergeCell ref="AD17:AG17"/>
    <mergeCell ref="V19:Y19"/>
    <mergeCell ref="Z19:AC19"/>
    <mergeCell ref="AD19:AG19"/>
    <mergeCell ref="V18:Y18"/>
    <mergeCell ref="Z18:AC18"/>
    <mergeCell ref="AD18:AG18"/>
    <mergeCell ref="V17:Y17"/>
    <mergeCell ref="AH32:AK32"/>
    <mergeCell ref="V31:Y31"/>
    <mergeCell ref="Z31:AC31"/>
    <mergeCell ref="H19:K19"/>
    <mergeCell ref="L22:O22"/>
    <mergeCell ref="V21:Y21"/>
    <mergeCell ref="Z21:AC21"/>
    <mergeCell ref="R19:U19"/>
    <mergeCell ref="L21:O21"/>
    <mergeCell ref="R21:U21"/>
    <mergeCell ref="AD32:AG32"/>
    <mergeCell ref="V20:Y20"/>
    <mergeCell ref="Z20:AC20"/>
    <mergeCell ref="Z32:AC32"/>
    <mergeCell ref="AD20:AG20"/>
    <mergeCell ref="A33:C33"/>
    <mergeCell ref="H33:K33"/>
    <mergeCell ref="D33:G33"/>
    <mergeCell ref="V32:Y32"/>
    <mergeCell ref="R33:U33"/>
    <mergeCell ref="V33:Y33"/>
    <mergeCell ref="R32:U32"/>
    <mergeCell ref="A32:C32"/>
    <mergeCell ref="H32:K32"/>
    <mergeCell ref="D32:G32"/>
    <mergeCell ref="AH34:AK34"/>
    <mergeCell ref="Z33:AC33"/>
    <mergeCell ref="AD33:AG33"/>
    <mergeCell ref="AH33:AK33"/>
    <mergeCell ref="Z34:AC34"/>
    <mergeCell ref="AD34:AG34"/>
    <mergeCell ref="R34:U34"/>
    <mergeCell ref="V34:Y34"/>
    <mergeCell ref="A35:C35"/>
    <mergeCell ref="H35:K35"/>
    <mergeCell ref="L35:O35"/>
    <mergeCell ref="R35:U35"/>
    <mergeCell ref="A34:C34"/>
    <mergeCell ref="H34:K34"/>
    <mergeCell ref="D34:G34"/>
    <mergeCell ref="AH35:AK35"/>
    <mergeCell ref="A36:C36"/>
    <mergeCell ref="H36:K36"/>
    <mergeCell ref="L36:O36"/>
    <mergeCell ref="D35:G35"/>
    <mergeCell ref="D36:G36"/>
    <mergeCell ref="V35:Y35"/>
    <mergeCell ref="Z35:AC35"/>
    <mergeCell ref="AD35:AG35"/>
    <mergeCell ref="Z37:AC37"/>
    <mergeCell ref="AD37:AG37"/>
    <mergeCell ref="AH37:AK37"/>
    <mergeCell ref="A37:C37"/>
    <mergeCell ref="H37:K37"/>
    <mergeCell ref="D37:G37"/>
    <mergeCell ref="L37:O37"/>
    <mergeCell ref="R37:U37"/>
    <mergeCell ref="A38:C38"/>
    <mergeCell ref="H38:K38"/>
    <mergeCell ref="D38:G38"/>
    <mergeCell ref="V37:Y37"/>
    <mergeCell ref="L38:O38"/>
    <mergeCell ref="R38:U38"/>
    <mergeCell ref="V38:Y38"/>
    <mergeCell ref="Z38:AC38"/>
    <mergeCell ref="AD38:AG38"/>
    <mergeCell ref="AH38:AK38"/>
    <mergeCell ref="V39:Y39"/>
    <mergeCell ref="Z39:AC39"/>
    <mergeCell ref="AH39:AK39"/>
    <mergeCell ref="A39:C39"/>
    <mergeCell ref="H39:K39"/>
    <mergeCell ref="D39:G39"/>
    <mergeCell ref="AD39:AG39"/>
    <mergeCell ref="A40:C40"/>
    <mergeCell ref="H40:K40"/>
    <mergeCell ref="L40:O40"/>
    <mergeCell ref="R40:U40"/>
    <mergeCell ref="D40:G40"/>
    <mergeCell ref="V40:Y40"/>
    <mergeCell ref="Z40:AC40"/>
    <mergeCell ref="L39:O39"/>
    <mergeCell ref="R39:U39"/>
    <mergeCell ref="AD40:AG40"/>
    <mergeCell ref="AH40:AK40"/>
    <mergeCell ref="A41:C41"/>
    <mergeCell ref="H41:K41"/>
    <mergeCell ref="L41:O41"/>
    <mergeCell ref="R41:U41"/>
    <mergeCell ref="V41:Y41"/>
    <mergeCell ref="Z41:AC41"/>
    <mergeCell ref="AD41:AG41"/>
    <mergeCell ref="AH41:AK41"/>
    <mergeCell ref="A42:C42"/>
    <mergeCell ref="H42:K42"/>
    <mergeCell ref="L42:O42"/>
    <mergeCell ref="R42:U42"/>
    <mergeCell ref="V42:Y42"/>
    <mergeCell ref="Z42:AC42"/>
    <mergeCell ref="D42:G42"/>
    <mergeCell ref="AD42:AG42"/>
    <mergeCell ref="AH42:AK42"/>
    <mergeCell ref="A43:C43"/>
    <mergeCell ref="H43:K43"/>
    <mergeCell ref="L43:O43"/>
    <mergeCell ref="R43:U43"/>
    <mergeCell ref="V43:Y43"/>
    <mergeCell ref="Z43:AC43"/>
    <mergeCell ref="D43:G43"/>
    <mergeCell ref="AD43:AG43"/>
    <mergeCell ref="AH43:AK43"/>
    <mergeCell ref="AH44:AK44"/>
    <mergeCell ref="A45:C45"/>
    <mergeCell ref="H45:K45"/>
    <mergeCell ref="L45:O45"/>
    <mergeCell ref="D44:G44"/>
    <mergeCell ref="D45:G45"/>
    <mergeCell ref="A44:C44"/>
    <mergeCell ref="H44:K44"/>
    <mergeCell ref="L44:O44"/>
    <mergeCell ref="R44:U44"/>
    <mergeCell ref="A46:C46"/>
    <mergeCell ref="H46:K46"/>
    <mergeCell ref="D46:G46"/>
    <mergeCell ref="AD44:AG44"/>
    <mergeCell ref="L46:O46"/>
    <mergeCell ref="V44:Y44"/>
    <mergeCell ref="Z44:AC44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CE63"/>
  <sheetViews>
    <sheetView workbookViewId="0">
      <selection activeCell="AO23" sqref="AO23"/>
    </sheetView>
  </sheetViews>
  <sheetFormatPr defaultColWidth="11" defaultRowHeight="24.95" customHeight="1"/>
  <cols>
    <col min="1" max="36" width="2.125" style="1" customWidth="1"/>
    <col min="37" max="38" width="2.375" style="1" customWidth="1"/>
    <col min="39" max="16384" width="11" style="1"/>
  </cols>
  <sheetData>
    <row r="1" spans="1:83" ht="24.95" customHeight="1">
      <c r="D1" s="24" t="s">
        <v>31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AG1" s="5" t="s">
        <v>7</v>
      </c>
      <c r="AH1" s="5"/>
      <c r="AI1" s="58">
        <v>1</v>
      </c>
      <c r="AJ1" s="58"/>
    </row>
    <row r="2" spans="1:83" ht="24.95" customHeight="1">
      <c r="J2" s="57" t="s">
        <v>0</v>
      </c>
      <c r="K2" s="57"/>
      <c r="L2" s="6" t="s">
        <v>1</v>
      </c>
      <c r="N2" s="6" t="s">
        <v>2</v>
      </c>
      <c r="Q2" s="7" t="s">
        <v>3</v>
      </c>
      <c r="R2" s="5"/>
      <c r="S2" s="5"/>
      <c r="T2" s="5"/>
      <c r="U2" s="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I2" s="6" t="s">
        <v>49</v>
      </c>
    </row>
    <row r="3" spans="1:83" ht="24.95" customHeight="1">
      <c r="A3" s="17"/>
      <c r="B3" s="10"/>
    </row>
    <row r="4" spans="1:83" ht="38.25" customHeight="1">
      <c r="A4" s="6" t="s">
        <v>10</v>
      </c>
      <c r="C4" s="79" t="s">
        <v>32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83" ht="27" customHeight="1">
      <c r="A5" s="6"/>
      <c r="C5" s="29"/>
      <c r="D5" s="29"/>
      <c r="E5" s="29"/>
      <c r="F5" s="29"/>
      <c r="G5" s="29"/>
      <c r="H5" s="29"/>
      <c r="I5" s="29"/>
      <c r="J5" s="29"/>
      <c r="K5" s="29"/>
      <c r="L5" s="29"/>
      <c r="M5" s="81" t="s">
        <v>33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29"/>
      <c r="AH5" s="29"/>
      <c r="AI5" s="29"/>
      <c r="AJ5" s="29"/>
      <c r="AK5" s="29"/>
      <c r="AL5" s="29"/>
    </row>
    <row r="6" spans="1:83" ht="51.75" customHeight="1">
      <c r="A6" s="6"/>
      <c r="C6" s="6"/>
      <c r="D6" s="23"/>
      <c r="E6" s="23"/>
      <c r="F6" s="30"/>
      <c r="G6" s="80"/>
      <c r="H6" s="80"/>
      <c r="I6" s="80"/>
      <c r="J6" s="80"/>
      <c r="K6" s="80"/>
      <c r="L6" s="80"/>
      <c r="M6" s="77" t="s">
        <v>56</v>
      </c>
      <c r="N6" s="78"/>
      <c r="O6" s="77" t="s">
        <v>57</v>
      </c>
      <c r="P6" s="78"/>
      <c r="Q6" s="77" t="s">
        <v>58</v>
      </c>
      <c r="R6" s="78"/>
      <c r="S6" s="77" t="s">
        <v>59</v>
      </c>
      <c r="T6" s="78"/>
      <c r="U6" s="77" t="s">
        <v>60</v>
      </c>
      <c r="V6" s="78"/>
      <c r="W6" s="77" t="s">
        <v>61</v>
      </c>
      <c r="X6" s="78"/>
      <c r="Y6" s="77" t="s">
        <v>62</v>
      </c>
      <c r="Z6" s="78"/>
      <c r="AA6" s="77" t="s">
        <v>63</v>
      </c>
      <c r="AB6" s="78"/>
      <c r="AC6" s="77" t="s">
        <v>64</v>
      </c>
      <c r="AD6" s="78"/>
      <c r="AE6" s="77" t="s">
        <v>65</v>
      </c>
      <c r="AF6" s="78"/>
      <c r="AG6" s="13"/>
      <c r="AH6" s="13"/>
      <c r="AI6" s="13"/>
      <c r="AJ6" s="13"/>
      <c r="AK6" s="13"/>
      <c r="AL6" s="13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83" ht="33.950000000000003" customHeight="1">
      <c r="A7" s="6"/>
      <c r="C7" s="6"/>
      <c r="D7" s="23"/>
      <c r="E7" s="23"/>
      <c r="F7" s="23"/>
      <c r="G7" s="49" t="s">
        <v>34</v>
      </c>
      <c r="H7" s="49"/>
      <c r="I7" s="49"/>
      <c r="J7" s="49"/>
      <c r="K7" s="49"/>
      <c r="L7" s="49"/>
      <c r="M7" s="49" t="str">
        <f ca="1">IF(AM7=1,"○",IF(AM7=2,"○",IF(AM7=3,"○","×")))</f>
        <v>○</v>
      </c>
      <c r="N7" s="50"/>
      <c r="O7" s="49" t="str">
        <f ca="1">IF(AO7=1,"○",IF(AO7=2,"○",IF(AO7=3,"○","×")))</f>
        <v>○</v>
      </c>
      <c r="P7" s="50"/>
      <c r="Q7" s="49" t="str">
        <f ca="1">IF(AQ7=1,"○",IF(AQ7=2,"○",IF(AQ7=3,"○","×")))</f>
        <v>○</v>
      </c>
      <c r="R7" s="50"/>
      <c r="S7" s="49" t="str">
        <f ca="1">IF(AS7=1,"○",IF(AS7=2,"○",IF(AS7=3,"○","×")))</f>
        <v>×</v>
      </c>
      <c r="T7" s="50"/>
      <c r="U7" s="49" t="str">
        <f ca="1">IF(AU7=1,"○",IF(AU7=2,"○",IF(AU7=3,"○","×")))</f>
        <v>×</v>
      </c>
      <c r="V7" s="50"/>
      <c r="W7" s="49" t="str">
        <f ca="1">IF(AW7=1,"○",IF(AW7=2,"○",IF(AW7=3,"○","×")))</f>
        <v>○</v>
      </c>
      <c r="X7" s="50"/>
      <c r="Y7" s="49" t="str">
        <f ca="1">IF(AY7=1,"○",IF(AY7=2,"○",IF(AY7=3,"○","×")))</f>
        <v>×</v>
      </c>
      <c r="Z7" s="50"/>
      <c r="AA7" s="49" t="s">
        <v>50</v>
      </c>
      <c r="AB7" s="50"/>
      <c r="AC7" s="49" t="str">
        <f ca="1">IF(BC7=1,"○",IF(BC7=2,"○",IF(BC7=3,"○","×")))</f>
        <v>○</v>
      </c>
      <c r="AD7" s="50"/>
      <c r="AE7" s="49" t="str">
        <f ca="1">IF(BE7=1,"○",IF(BE7=2,"○",IF(BE7=3,"○","×")))</f>
        <v>×</v>
      </c>
      <c r="AF7" s="50"/>
      <c r="AG7" s="13"/>
      <c r="AH7" s="13"/>
      <c r="AI7" s="13"/>
      <c r="AJ7" s="13"/>
      <c r="AK7" s="14"/>
      <c r="AL7" s="14"/>
      <c r="AM7" s="30">
        <f t="shared" ref="AM7:AV8" ca="1" si="0">INT(RAND()*5+1)</f>
        <v>2</v>
      </c>
      <c r="AN7" s="30">
        <f t="shared" ca="1" si="0"/>
        <v>1</v>
      </c>
      <c r="AO7" s="30">
        <f t="shared" ca="1" si="0"/>
        <v>3</v>
      </c>
      <c r="AP7" s="30">
        <f t="shared" ca="1" si="0"/>
        <v>4</v>
      </c>
      <c r="AQ7" s="30">
        <f t="shared" ca="1" si="0"/>
        <v>1</v>
      </c>
      <c r="AR7" s="30">
        <f t="shared" ca="1" si="0"/>
        <v>4</v>
      </c>
      <c r="AS7" s="30">
        <f t="shared" ca="1" si="0"/>
        <v>4</v>
      </c>
      <c r="AT7" s="30">
        <f t="shared" ca="1" si="0"/>
        <v>1</v>
      </c>
      <c r="AU7" s="30">
        <f t="shared" ca="1" si="0"/>
        <v>4</v>
      </c>
      <c r="AV7" s="30">
        <f t="shared" ca="1" si="0"/>
        <v>2</v>
      </c>
      <c r="AW7" s="30">
        <f t="shared" ref="AW7:BF8" ca="1" si="1">INT(RAND()*5+1)</f>
        <v>3</v>
      </c>
      <c r="AX7" s="30">
        <f t="shared" ca="1" si="1"/>
        <v>3</v>
      </c>
      <c r="AY7" s="30">
        <f t="shared" ca="1" si="1"/>
        <v>5</v>
      </c>
      <c r="AZ7" s="30">
        <f t="shared" ca="1" si="1"/>
        <v>4</v>
      </c>
      <c r="BA7" s="30">
        <f t="shared" ca="1" si="1"/>
        <v>1</v>
      </c>
      <c r="BB7" s="30">
        <f t="shared" ca="1" si="1"/>
        <v>4</v>
      </c>
      <c r="BC7" s="30">
        <f t="shared" ca="1" si="1"/>
        <v>3</v>
      </c>
      <c r="BD7" s="30">
        <f t="shared" ca="1" si="1"/>
        <v>4</v>
      </c>
      <c r="BE7" s="30">
        <f t="shared" ca="1" si="1"/>
        <v>5</v>
      </c>
      <c r="BF7" s="30">
        <f t="shared" ca="1" si="1"/>
        <v>1</v>
      </c>
      <c r="BG7" s="30">
        <f t="shared" ref="BG7:BO8" ca="1" si="2">INT(RAND()*5+1)</f>
        <v>1</v>
      </c>
      <c r="BH7" s="30">
        <f t="shared" ca="1" si="2"/>
        <v>1</v>
      </c>
      <c r="BI7" s="30">
        <f t="shared" ca="1" si="2"/>
        <v>3</v>
      </c>
      <c r="BJ7" s="30">
        <f t="shared" ca="1" si="2"/>
        <v>4</v>
      </c>
      <c r="BK7" s="30">
        <f t="shared" ca="1" si="2"/>
        <v>1</v>
      </c>
      <c r="BL7" s="30">
        <f t="shared" ca="1" si="2"/>
        <v>2</v>
      </c>
      <c r="BM7" s="30">
        <f t="shared" ca="1" si="2"/>
        <v>4</v>
      </c>
      <c r="BN7" s="30">
        <f t="shared" ca="1" si="2"/>
        <v>5</v>
      </c>
      <c r="BO7" s="30">
        <f t="shared" ca="1" si="2"/>
        <v>5</v>
      </c>
      <c r="BP7" s="30">
        <f t="shared" ref="BP7:CE8" ca="1" si="3">INT(RAND()*6+1)</f>
        <v>1</v>
      </c>
      <c r="BQ7" s="30">
        <f t="shared" ca="1" si="3"/>
        <v>2</v>
      </c>
      <c r="BR7" s="30">
        <f t="shared" ca="1" si="3"/>
        <v>1</v>
      </c>
      <c r="BS7" s="30">
        <f t="shared" ca="1" si="3"/>
        <v>3</v>
      </c>
      <c r="BT7" s="30">
        <f t="shared" ca="1" si="3"/>
        <v>3</v>
      </c>
      <c r="BU7" s="30">
        <f t="shared" ca="1" si="3"/>
        <v>1</v>
      </c>
      <c r="BV7" s="30">
        <f t="shared" ca="1" si="3"/>
        <v>4</v>
      </c>
      <c r="BW7" s="30">
        <f t="shared" ca="1" si="3"/>
        <v>2</v>
      </c>
      <c r="BX7" s="30">
        <f t="shared" ca="1" si="3"/>
        <v>5</v>
      </c>
      <c r="BY7" s="30">
        <f t="shared" ca="1" si="3"/>
        <v>3</v>
      </c>
      <c r="BZ7" s="30">
        <f t="shared" ca="1" si="3"/>
        <v>1</v>
      </c>
      <c r="CA7" s="30">
        <f t="shared" ca="1" si="3"/>
        <v>5</v>
      </c>
      <c r="CB7" s="30">
        <f t="shared" ca="1" si="3"/>
        <v>6</v>
      </c>
      <c r="CC7" s="30">
        <f t="shared" ca="1" si="3"/>
        <v>5</v>
      </c>
      <c r="CD7" s="30">
        <f t="shared" ca="1" si="3"/>
        <v>4</v>
      </c>
      <c r="CE7" s="30">
        <f t="shared" ca="1" si="3"/>
        <v>3</v>
      </c>
    </row>
    <row r="8" spans="1:83" ht="33.950000000000003" customHeight="1">
      <c r="A8" s="6"/>
      <c r="C8" s="6"/>
      <c r="D8" s="11"/>
      <c r="E8" s="11"/>
      <c r="F8" s="11"/>
      <c r="G8" s="49" t="s">
        <v>35</v>
      </c>
      <c r="H8" s="49"/>
      <c r="I8" s="49"/>
      <c r="J8" s="49"/>
      <c r="K8" s="49"/>
      <c r="L8" s="49"/>
      <c r="M8" s="49" t="s">
        <v>66</v>
      </c>
      <c r="N8" s="50"/>
      <c r="O8" s="49" t="str">
        <f ca="1">IF(AO8=1,"○",IF(AO8=2,"○",IF(AO8=3,"○",IF(AO8=4,"○","×"))))</f>
        <v>×</v>
      </c>
      <c r="P8" s="50"/>
      <c r="Q8" s="49" t="str">
        <f ca="1">IF(AQ8=1,"○",IF(AQ8=2,"○",IF(AQ8=3,"○",IF(AQ8=4,"○","×"))))</f>
        <v>○</v>
      </c>
      <c r="R8" s="50"/>
      <c r="S8" s="49" t="str">
        <f ca="1">IF(AS8=1,"○",IF(AS8=2,"○",IF(AS8=3,"○",IF(AS8=4,"○","×"))))</f>
        <v>○</v>
      </c>
      <c r="T8" s="50"/>
      <c r="U8" s="49" t="str">
        <f ca="1">IF(AU8=1,"○",IF(AU8=2,"○",IF(AU8=3,"○",IF(AU8=4,"○","×"))))</f>
        <v>○</v>
      </c>
      <c r="V8" s="50"/>
      <c r="W8" s="49" t="str">
        <f ca="1">IF(AW8=1,"○",IF(AW8=2,"○",IF(AW8=3,"○",IF(AW8=4,"○","×"))))</f>
        <v>○</v>
      </c>
      <c r="X8" s="50"/>
      <c r="Y8" s="49" t="str">
        <f ca="1">IF(AY8=1,"○",IF(AY8=2,"○",IF(AY8=3,"○",IF(AY8=4,"○","×"))))</f>
        <v>○</v>
      </c>
      <c r="Z8" s="50"/>
      <c r="AA8" s="49" t="str">
        <f ca="1">IF(BA8=1,"○",IF(BA8=2,"○",IF(BA8=3,"○",IF(BA8=4,"○","×"))))</f>
        <v>×</v>
      </c>
      <c r="AB8" s="50"/>
      <c r="AC8" s="49" t="str">
        <f ca="1">IF(BC8=1,"○",IF(BC8=2,"○",IF(BC8=3,"○",IF(BC8=4,"○","×"))))</f>
        <v>○</v>
      </c>
      <c r="AD8" s="50"/>
      <c r="AE8" s="49" t="str">
        <f ca="1">IF(BE8=1,"○",IF(BE8=2,"○",IF(BE8=3,"○",IF(BE8=4,"○","×"))))</f>
        <v>○</v>
      </c>
      <c r="AF8" s="50"/>
      <c r="AG8" s="13"/>
      <c r="AH8" s="13"/>
      <c r="AI8" s="13"/>
      <c r="AJ8" s="13"/>
      <c r="AK8" s="13"/>
      <c r="AM8" s="30">
        <f t="shared" ca="1" si="0"/>
        <v>4</v>
      </c>
      <c r="AN8" s="30">
        <f t="shared" ca="1" si="0"/>
        <v>3</v>
      </c>
      <c r="AO8" s="30">
        <f t="shared" ca="1" si="0"/>
        <v>5</v>
      </c>
      <c r="AP8" s="30">
        <f t="shared" ca="1" si="0"/>
        <v>5</v>
      </c>
      <c r="AQ8" s="30">
        <f ca="1">INT(RAND()*5+1)</f>
        <v>1</v>
      </c>
      <c r="AR8" s="30">
        <f t="shared" ca="1" si="0"/>
        <v>4</v>
      </c>
      <c r="AS8" s="30">
        <f t="shared" ca="1" si="0"/>
        <v>1</v>
      </c>
      <c r="AT8" s="30">
        <f t="shared" ca="1" si="0"/>
        <v>3</v>
      </c>
      <c r="AU8" s="30">
        <f t="shared" ca="1" si="0"/>
        <v>1</v>
      </c>
      <c r="AV8" s="30">
        <f t="shared" ca="1" si="0"/>
        <v>5</v>
      </c>
      <c r="AW8" s="30">
        <f t="shared" ca="1" si="1"/>
        <v>2</v>
      </c>
      <c r="AX8" s="30">
        <f t="shared" ca="1" si="1"/>
        <v>3</v>
      </c>
      <c r="AY8" s="30">
        <f t="shared" ca="1" si="1"/>
        <v>1</v>
      </c>
      <c r="AZ8" s="30">
        <f t="shared" ca="1" si="1"/>
        <v>1</v>
      </c>
      <c r="BA8" s="30">
        <f t="shared" ca="1" si="1"/>
        <v>5</v>
      </c>
      <c r="BB8" s="30">
        <f t="shared" ca="1" si="1"/>
        <v>1</v>
      </c>
      <c r="BC8" s="30">
        <f t="shared" ca="1" si="1"/>
        <v>1</v>
      </c>
      <c r="BD8" s="30">
        <f t="shared" ca="1" si="1"/>
        <v>1</v>
      </c>
      <c r="BE8" s="30">
        <f t="shared" ca="1" si="1"/>
        <v>4</v>
      </c>
      <c r="BF8" s="30">
        <f t="shared" ca="1" si="1"/>
        <v>4</v>
      </c>
      <c r="BG8" s="30">
        <f t="shared" ca="1" si="2"/>
        <v>4</v>
      </c>
      <c r="BH8" s="30">
        <f t="shared" ca="1" si="2"/>
        <v>3</v>
      </c>
      <c r="BI8" s="30">
        <f t="shared" ca="1" si="2"/>
        <v>5</v>
      </c>
      <c r="BJ8" s="30">
        <f t="shared" ca="1" si="2"/>
        <v>5</v>
      </c>
      <c r="BK8" s="30">
        <f t="shared" ca="1" si="2"/>
        <v>5</v>
      </c>
      <c r="BL8" s="30">
        <f t="shared" ca="1" si="2"/>
        <v>3</v>
      </c>
      <c r="BM8" s="30">
        <f t="shared" ca="1" si="2"/>
        <v>1</v>
      </c>
      <c r="BN8" s="30">
        <f t="shared" ca="1" si="2"/>
        <v>5</v>
      </c>
      <c r="BO8" s="30">
        <f t="shared" ca="1" si="2"/>
        <v>4</v>
      </c>
      <c r="BP8" s="30">
        <f t="shared" ca="1" si="3"/>
        <v>1</v>
      </c>
      <c r="BQ8" s="30">
        <f t="shared" ca="1" si="3"/>
        <v>6</v>
      </c>
      <c r="BR8" s="30">
        <f t="shared" ca="1" si="3"/>
        <v>3</v>
      </c>
      <c r="BS8" s="30">
        <f t="shared" ca="1" si="3"/>
        <v>1</v>
      </c>
      <c r="BT8" s="30">
        <f t="shared" ca="1" si="3"/>
        <v>6</v>
      </c>
      <c r="BU8" s="30">
        <f t="shared" ca="1" si="3"/>
        <v>1</v>
      </c>
      <c r="BV8" s="30">
        <f t="shared" ca="1" si="3"/>
        <v>2</v>
      </c>
      <c r="BW8" s="30">
        <f t="shared" ca="1" si="3"/>
        <v>1</v>
      </c>
      <c r="BX8" s="30">
        <f t="shared" ca="1" si="3"/>
        <v>2</v>
      </c>
      <c r="BY8" s="30">
        <f t="shared" ca="1" si="3"/>
        <v>5</v>
      </c>
      <c r="BZ8" s="30">
        <f t="shared" ca="1" si="3"/>
        <v>3</v>
      </c>
      <c r="CA8" s="30">
        <f t="shared" ca="1" si="3"/>
        <v>6</v>
      </c>
      <c r="CB8" s="30">
        <f t="shared" ca="1" si="3"/>
        <v>3</v>
      </c>
      <c r="CC8" s="30">
        <f t="shared" ca="1" si="3"/>
        <v>2</v>
      </c>
      <c r="CD8" s="30">
        <f t="shared" ca="1" si="3"/>
        <v>5</v>
      </c>
      <c r="CE8" s="30">
        <f t="shared" ca="1" si="3"/>
        <v>5</v>
      </c>
    </row>
    <row r="9" spans="1:83" ht="33.950000000000003" customHeight="1">
      <c r="A9" s="6"/>
      <c r="C9" s="6"/>
      <c r="D9" s="11"/>
      <c r="E9" s="11"/>
      <c r="F9" s="11"/>
      <c r="G9" s="31"/>
      <c r="H9" s="31"/>
      <c r="I9" s="31"/>
      <c r="J9" s="31"/>
      <c r="K9" s="31"/>
      <c r="L9" s="31"/>
      <c r="M9" s="73" t="s">
        <v>37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13"/>
      <c r="AH9" s="13"/>
      <c r="AI9" s="13"/>
      <c r="AJ9" s="13"/>
      <c r="AK9" s="13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1:83" ht="33.75" customHeight="1">
      <c r="A10" s="6" t="s">
        <v>67</v>
      </c>
      <c r="C10" s="74" t="s">
        <v>38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11"/>
    </row>
    <row r="11" spans="1:83" ht="33.75" customHeight="1">
      <c r="A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1" t="s">
        <v>33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18"/>
      <c r="AH11" s="18"/>
      <c r="AI11" s="18"/>
      <c r="AJ11" s="18"/>
      <c r="AK11" s="11"/>
    </row>
    <row r="12" spans="1:83" s="9" customFormat="1" ht="23.25" customHeight="1">
      <c r="A12" s="26"/>
      <c r="B12" s="26"/>
      <c r="C12" s="26"/>
      <c r="D12" s="32"/>
      <c r="E12" s="32"/>
      <c r="F12" s="32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49" t="s">
        <v>35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13"/>
      <c r="AH12" s="19"/>
      <c r="AI12" s="13"/>
      <c r="AJ12" s="13"/>
      <c r="AK12" s="13"/>
    </row>
    <row r="13" spans="1:83" s="9" customFormat="1" ht="33.950000000000003" customHeight="1">
      <c r="A13" s="33"/>
      <c r="B13" s="26"/>
      <c r="C13" s="26"/>
      <c r="D13" s="32"/>
      <c r="E13" s="32"/>
      <c r="F13" s="32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49" t="s">
        <v>39</v>
      </c>
      <c r="R13" s="49"/>
      <c r="S13" s="49"/>
      <c r="T13" s="49"/>
      <c r="U13" s="49"/>
      <c r="V13" s="49"/>
      <c r="W13" s="49"/>
      <c r="X13" s="49"/>
      <c r="Y13" s="49" t="s">
        <v>40</v>
      </c>
      <c r="Z13" s="49"/>
      <c r="AA13" s="49"/>
      <c r="AB13" s="49"/>
      <c r="AC13" s="49"/>
      <c r="AD13" s="49"/>
      <c r="AE13" s="49"/>
      <c r="AF13" s="49"/>
      <c r="AG13" s="13"/>
      <c r="AH13" s="13"/>
      <c r="AI13" s="13"/>
      <c r="AJ13" s="13"/>
      <c r="AK13" s="13"/>
    </row>
    <row r="14" spans="1:83" s="9" customFormat="1" ht="33.950000000000003" customHeight="1">
      <c r="A14" s="33"/>
      <c r="B14" s="26"/>
      <c r="C14" s="26"/>
      <c r="D14" s="32"/>
      <c r="E14" s="32"/>
      <c r="F14" s="32"/>
      <c r="G14" s="69" t="s">
        <v>34</v>
      </c>
      <c r="H14" s="70"/>
      <c r="I14" s="41" t="s">
        <v>39</v>
      </c>
      <c r="J14" s="41"/>
      <c r="K14" s="41"/>
      <c r="L14" s="41"/>
      <c r="M14" s="41"/>
      <c r="N14" s="41"/>
      <c r="O14" s="41"/>
      <c r="P14" s="41"/>
      <c r="Q14" s="63" t="s">
        <v>68</v>
      </c>
      <c r="R14" s="64"/>
      <c r="S14" s="64" t="s">
        <v>6</v>
      </c>
      <c r="T14" s="64"/>
      <c r="U14" s="64"/>
      <c r="V14" s="64"/>
      <c r="W14" s="64"/>
      <c r="X14" s="82"/>
      <c r="Y14" s="63" t="s">
        <v>69</v>
      </c>
      <c r="Z14" s="64"/>
      <c r="AA14" s="64"/>
      <c r="AB14" s="64"/>
      <c r="AC14" s="64"/>
      <c r="AD14" s="64"/>
      <c r="AE14" s="64"/>
      <c r="AF14" s="82"/>
      <c r="AG14" s="13"/>
      <c r="AH14" s="13"/>
      <c r="AI14" s="13"/>
      <c r="AJ14" s="13"/>
      <c r="AK14" s="13"/>
      <c r="AM14" s="20"/>
      <c r="AN14" s="20"/>
    </row>
    <row r="15" spans="1:83" s="9" customFormat="1" ht="33.950000000000003" customHeight="1">
      <c r="A15" s="33"/>
      <c r="B15" s="26"/>
      <c r="C15" s="26"/>
      <c r="D15" s="32"/>
      <c r="E15" s="32"/>
      <c r="F15" s="32"/>
      <c r="G15" s="71"/>
      <c r="H15" s="72"/>
      <c r="I15" s="41" t="s">
        <v>40</v>
      </c>
      <c r="J15" s="41"/>
      <c r="K15" s="41"/>
      <c r="L15" s="41"/>
      <c r="M15" s="41"/>
      <c r="N15" s="41"/>
      <c r="O15" s="41"/>
      <c r="P15" s="41"/>
      <c r="Q15" s="63" t="s">
        <v>70</v>
      </c>
      <c r="R15" s="64"/>
      <c r="S15" s="64"/>
      <c r="T15" s="64"/>
      <c r="U15" s="64"/>
      <c r="V15" s="64"/>
      <c r="W15" s="64"/>
      <c r="X15" s="82"/>
      <c r="Y15" s="63" t="s">
        <v>71</v>
      </c>
      <c r="Z15" s="64"/>
      <c r="AA15" s="64"/>
      <c r="AB15" s="64"/>
      <c r="AC15" s="64"/>
      <c r="AD15" s="64"/>
      <c r="AE15" s="64"/>
      <c r="AF15" s="82"/>
      <c r="AG15" s="13"/>
      <c r="AH15" s="13"/>
      <c r="AI15" s="13"/>
      <c r="AJ15" s="13"/>
      <c r="AK15" s="13"/>
      <c r="AM15" s="20"/>
      <c r="AN15" s="20"/>
    </row>
    <row r="16" spans="1:83" s="9" customFormat="1" ht="33.950000000000003" customHeight="1">
      <c r="A16" s="33"/>
      <c r="B16" s="26"/>
      <c r="C16" s="34">
        <f ca="1">INT(RAND()*4)</f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5"/>
      <c r="Q16" s="35"/>
      <c r="R16" s="19"/>
      <c r="S16" s="19"/>
      <c r="T16" s="19"/>
      <c r="U16" s="1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83" s="9" customFormat="1" ht="33.950000000000003" customHeight="1">
      <c r="A17" s="6" t="s">
        <v>4</v>
      </c>
      <c r="B17" s="1"/>
      <c r="C17" s="59" t="str">
        <f ca="1">IF(C16=0,"ア",IF(C16=1,"イ",IF(C16=2,"ウ","エ")))</f>
        <v>エ</v>
      </c>
      <c r="D17" s="59"/>
      <c r="E17" s="67" t="s">
        <v>41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13"/>
      <c r="AC17" s="13"/>
      <c r="AF17" s="19"/>
      <c r="AG17" s="19"/>
      <c r="AH17" s="19"/>
      <c r="AI17" s="19"/>
      <c r="AJ17" s="19"/>
      <c r="AK17" s="19"/>
      <c r="AM17" s="36"/>
      <c r="AN17" s="36"/>
      <c r="AO17" s="36"/>
      <c r="AP17" s="36"/>
      <c r="AQ17" s="36"/>
    </row>
    <row r="18" spans="1:83" s="9" customFormat="1" ht="33.950000000000003" customHeight="1">
      <c r="A18" s="33"/>
      <c r="B18" s="26"/>
      <c r="C18" s="59" t="s">
        <v>72</v>
      </c>
      <c r="D18" s="59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5"/>
      <c r="Q18" s="35"/>
      <c r="R18" s="13"/>
      <c r="S18" s="13"/>
      <c r="T18" s="13"/>
      <c r="U18" s="13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60" t="s">
        <v>73</v>
      </c>
      <c r="AI18" s="60"/>
      <c r="AJ18" s="13"/>
      <c r="AK18" s="13"/>
      <c r="AM18" s="36"/>
      <c r="AN18" s="36"/>
      <c r="AO18" s="36"/>
      <c r="AP18" s="36"/>
      <c r="AQ18" s="36"/>
    </row>
    <row r="19" spans="1:83" s="9" customFormat="1" ht="33.950000000000003" customHeight="1">
      <c r="A19" s="6" t="s">
        <v>74</v>
      </c>
      <c r="B19" s="26"/>
      <c r="C19" s="62" t="s">
        <v>42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13"/>
      <c r="AJ19" s="13"/>
      <c r="AK19" s="13"/>
      <c r="AM19" s="36"/>
      <c r="AN19" s="36"/>
      <c r="AO19" s="36"/>
      <c r="AP19" s="36"/>
      <c r="AQ19" s="36"/>
    </row>
    <row r="20" spans="1:83" s="9" customFormat="1" ht="33.950000000000003" customHeight="1">
      <c r="A20" s="33"/>
      <c r="B20" s="26"/>
      <c r="C20" s="26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5"/>
      <c r="Q20" s="35"/>
      <c r="R20" s="26"/>
      <c r="S20" s="26"/>
      <c r="T20" s="26"/>
      <c r="U20" s="26"/>
      <c r="V20" s="13"/>
      <c r="W20" s="13"/>
      <c r="X20" s="59" t="s">
        <v>75</v>
      </c>
      <c r="Y20" s="59"/>
      <c r="Z20" s="13"/>
      <c r="AA20" s="13"/>
      <c r="AB20" s="13"/>
      <c r="AC20" s="13"/>
      <c r="AD20" s="13"/>
      <c r="AE20" s="13"/>
      <c r="AF20" s="13"/>
      <c r="AG20" s="13"/>
      <c r="AH20" s="60" t="s">
        <v>76</v>
      </c>
      <c r="AI20" s="60"/>
      <c r="AJ20" s="13"/>
      <c r="AK20" s="13"/>
      <c r="AM20" s="36"/>
      <c r="AN20" s="36"/>
      <c r="AO20" s="36"/>
      <c r="AP20" s="36"/>
      <c r="AQ20" s="36"/>
    </row>
    <row r="21" spans="1:83" s="9" customFormat="1" ht="33.950000000000003" customHeight="1">
      <c r="A21" s="6" t="s">
        <v>77</v>
      </c>
      <c r="B21" s="26"/>
      <c r="C21" s="62" t="s">
        <v>43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M21" s="36"/>
      <c r="AN21" s="36"/>
      <c r="AO21" s="36"/>
      <c r="AP21" s="36"/>
      <c r="AQ21" s="36"/>
    </row>
    <row r="22" spans="1:83" s="9" customFormat="1" ht="33.950000000000003" customHeight="1">
      <c r="A22" s="33"/>
      <c r="B22" s="26"/>
      <c r="C22" s="2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5"/>
      <c r="Q22" s="35"/>
      <c r="R22" s="26"/>
      <c r="S22" s="26"/>
      <c r="T22" s="26"/>
      <c r="U22" s="26"/>
      <c r="V22" s="13"/>
      <c r="W22" s="13"/>
      <c r="X22" s="59" t="s">
        <v>78</v>
      </c>
      <c r="Y22" s="59"/>
      <c r="Z22" s="13"/>
      <c r="AA22" s="13"/>
      <c r="AB22" s="13"/>
      <c r="AC22" s="13"/>
      <c r="AD22" s="13"/>
      <c r="AE22" s="13"/>
      <c r="AF22" s="13"/>
      <c r="AG22" s="13"/>
      <c r="AH22" s="60" t="s">
        <v>79</v>
      </c>
      <c r="AI22" s="60"/>
      <c r="AJ22" s="13"/>
      <c r="AK22" s="13"/>
      <c r="AM22" s="36"/>
      <c r="AN22" s="36"/>
      <c r="AO22" s="36"/>
      <c r="AP22" s="36"/>
      <c r="AQ22" s="36"/>
    </row>
    <row r="23" spans="1:83" s="9" customFormat="1" ht="33.950000000000003" customHeight="1">
      <c r="A23" s="33"/>
      <c r="B23" s="26"/>
      <c r="C23" s="2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5"/>
      <c r="Q23" s="35"/>
      <c r="R23" s="26"/>
      <c r="S23" s="26"/>
      <c r="T23" s="26"/>
      <c r="U23" s="26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M23" s="36"/>
      <c r="AN23" s="36"/>
      <c r="AO23" s="36"/>
      <c r="AP23" s="36"/>
      <c r="AQ23" s="36"/>
    </row>
    <row r="24" spans="1:83" s="9" customFormat="1" ht="21.6" customHeight="1">
      <c r="A24" s="33"/>
      <c r="B24" s="26"/>
      <c r="C24" s="2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5"/>
      <c r="Q24" s="35"/>
      <c r="R24" s="26"/>
      <c r="S24" s="26"/>
      <c r="T24" s="26"/>
      <c r="U24" s="26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M24" s="36"/>
      <c r="AN24" s="36"/>
      <c r="AO24" s="36"/>
      <c r="AP24" s="36"/>
      <c r="AQ24" s="36"/>
    </row>
    <row r="25" spans="1:83" ht="24.95" customHeight="1">
      <c r="D25" s="2" t="str">
        <f>IF(D1="","",D1)</f>
        <v>整理のしかた②</v>
      </c>
      <c r="AG25" s="5" t="str">
        <f>IF(AG1="","",AG1)</f>
        <v>№</v>
      </c>
      <c r="AH25" s="5"/>
      <c r="AI25" s="58">
        <f>IF(AI1="","",AI1)</f>
        <v>1</v>
      </c>
      <c r="AJ25" s="58"/>
      <c r="AM25" s="28"/>
      <c r="AN25" s="28"/>
      <c r="AO25" s="28"/>
      <c r="AP25" s="28"/>
      <c r="AQ25" s="28"/>
    </row>
    <row r="26" spans="1:83" ht="24.95" customHeight="1">
      <c r="E26" s="15" t="s">
        <v>5</v>
      </c>
      <c r="F26" s="10"/>
      <c r="G26" s="10"/>
      <c r="Q26" s="7" t="str">
        <f>IF(Q2="","",Q2)</f>
        <v>名前</v>
      </c>
      <c r="R26" s="5"/>
      <c r="S26" s="5"/>
      <c r="T26" s="5"/>
      <c r="U26" s="5" t="str">
        <f>IF(U2="","",U2)</f>
        <v/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M26" s="28"/>
      <c r="AN26" s="28"/>
      <c r="AO26" s="28"/>
      <c r="AP26" s="28"/>
      <c r="AQ26" s="28"/>
    </row>
    <row r="27" spans="1:83" ht="24.95" customHeight="1">
      <c r="A27" s="1" t="str">
        <f t="shared" ref="A27:N27" si="4">IF(A3="","",A3)</f>
        <v/>
      </c>
      <c r="B27" s="1" t="str">
        <f t="shared" si="4"/>
        <v/>
      </c>
      <c r="C27" s="1" t="str">
        <f t="shared" si="4"/>
        <v/>
      </c>
      <c r="D27" s="1" t="str">
        <f t="shared" si="4"/>
        <v/>
      </c>
      <c r="E27" s="1" t="str">
        <f t="shared" si="4"/>
        <v/>
      </c>
      <c r="F27" s="1" t="str">
        <f t="shared" si="4"/>
        <v/>
      </c>
      <c r="G27" s="1" t="str">
        <f t="shared" si="4"/>
        <v/>
      </c>
      <c r="H27" s="1" t="str">
        <f t="shared" si="4"/>
        <v/>
      </c>
      <c r="I27" s="1" t="str">
        <f t="shared" si="4"/>
        <v/>
      </c>
      <c r="J27" s="1" t="str">
        <f t="shared" si="4"/>
        <v/>
      </c>
      <c r="K27" s="1" t="str">
        <f t="shared" si="4"/>
        <v/>
      </c>
      <c r="L27" s="1" t="str">
        <f t="shared" si="4"/>
        <v/>
      </c>
      <c r="M27" s="1" t="str">
        <f t="shared" si="4"/>
        <v/>
      </c>
      <c r="N27" s="1" t="str">
        <f t="shared" si="4"/>
        <v/>
      </c>
      <c r="Q27" s="1" t="str">
        <f>IF(Q3="","",Q3)</f>
        <v/>
      </c>
      <c r="R27" s="1" t="str">
        <f>IF(R3="","",R3)</f>
        <v/>
      </c>
      <c r="S27" s="1" t="str">
        <f>IF(S3="","",S3)</f>
        <v/>
      </c>
      <c r="T27" s="1" t="str">
        <f>IF(T3="","",T3)</f>
        <v/>
      </c>
      <c r="U27" s="1" t="str">
        <f>IF(U3="","",U3)</f>
        <v/>
      </c>
      <c r="V27" s="1" t="str">
        <f t="shared" ref="V27:AK27" si="5">IF(V3="","",V3)</f>
        <v/>
      </c>
      <c r="W27" s="1" t="str">
        <f t="shared" si="5"/>
        <v/>
      </c>
      <c r="X27" s="1" t="str">
        <f t="shared" si="5"/>
        <v/>
      </c>
      <c r="Y27" s="1" t="str">
        <f t="shared" si="5"/>
        <v/>
      </c>
      <c r="Z27" s="1" t="str">
        <f t="shared" si="5"/>
        <v/>
      </c>
      <c r="AA27" s="1" t="str">
        <f t="shared" si="5"/>
        <v/>
      </c>
      <c r="AB27" s="1" t="str">
        <f t="shared" si="5"/>
        <v/>
      </c>
      <c r="AC27" s="1" t="str">
        <f t="shared" si="5"/>
        <v/>
      </c>
      <c r="AD27" s="1" t="str">
        <f t="shared" si="5"/>
        <v/>
      </c>
      <c r="AE27" s="1" t="str">
        <f t="shared" si="5"/>
        <v/>
      </c>
      <c r="AF27" s="1" t="str">
        <f t="shared" si="5"/>
        <v/>
      </c>
      <c r="AG27" s="1" t="str">
        <f t="shared" si="5"/>
        <v/>
      </c>
      <c r="AH27" s="1" t="str">
        <f t="shared" si="5"/>
        <v/>
      </c>
      <c r="AI27" s="1" t="str">
        <f t="shared" si="5"/>
        <v/>
      </c>
      <c r="AJ27" s="1" t="str">
        <f t="shared" si="5"/>
        <v/>
      </c>
      <c r="AK27" s="1" t="str">
        <f t="shared" si="5"/>
        <v/>
      </c>
      <c r="AM27" s="28"/>
      <c r="AN27" s="28"/>
      <c r="AO27" s="28"/>
      <c r="AP27" s="28"/>
      <c r="AQ27" s="28"/>
    </row>
    <row r="28" spans="1:83" ht="38.25" customHeight="1">
      <c r="A28" s="6" t="s">
        <v>47</v>
      </c>
      <c r="C28" s="79" t="s">
        <v>32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28"/>
      <c r="AN28" s="28"/>
      <c r="AO28" s="28"/>
      <c r="AP28" s="28"/>
      <c r="AQ28" s="28"/>
    </row>
    <row r="29" spans="1:83" ht="27" customHeight="1">
      <c r="A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75" t="s">
        <v>33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29"/>
      <c r="AH29" s="29"/>
      <c r="AI29" s="29"/>
      <c r="AJ29" s="29"/>
      <c r="AK29" s="29"/>
      <c r="AL29" s="29"/>
      <c r="AM29" s="28"/>
      <c r="AN29" s="28"/>
      <c r="AO29" s="28"/>
      <c r="AP29" s="28"/>
      <c r="AQ29" s="28"/>
    </row>
    <row r="30" spans="1:83" ht="51.75" customHeight="1">
      <c r="A30" s="6"/>
      <c r="C30" s="6"/>
      <c r="D30" s="23"/>
      <c r="E30" s="23"/>
      <c r="F30" s="30">
        <f ca="1">INT(RAND()*6+1)</f>
        <v>2</v>
      </c>
      <c r="G30" s="80"/>
      <c r="H30" s="80"/>
      <c r="I30" s="80"/>
      <c r="J30" s="80"/>
      <c r="K30" s="80"/>
      <c r="L30" s="80"/>
      <c r="M30" s="77" t="s">
        <v>56</v>
      </c>
      <c r="N30" s="78"/>
      <c r="O30" s="77" t="s">
        <v>57</v>
      </c>
      <c r="P30" s="78"/>
      <c r="Q30" s="77" t="s">
        <v>58</v>
      </c>
      <c r="R30" s="78"/>
      <c r="S30" s="77" t="s">
        <v>59</v>
      </c>
      <c r="T30" s="78"/>
      <c r="U30" s="77" t="s">
        <v>60</v>
      </c>
      <c r="V30" s="78"/>
      <c r="W30" s="77" t="s">
        <v>61</v>
      </c>
      <c r="X30" s="78"/>
      <c r="Y30" s="77" t="s">
        <v>62</v>
      </c>
      <c r="Z30" s="78"/>
      <c r="AA30" s="77" t="s">
        <v>63</v>
      </c>
      <c r="AB30" s="78"/>
      <c r="AC30" s="77" t="s">
        <v>64</v>
      </c>
      <c r="AD30" s="78"/>
      <c r="AE30" s="77" t="s">
        <v>65</v>
      </c>
      <c r="AF30" s="78"/>
      <c r="AG30" s="13"/>
      <c r="AH30" s="13"/>
      <c r="AI30" s="13"/>
      <c r="AJ30" s="13"/>
      <c r="AK30" s="13"/>
      <c r="AL30" s="13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83" ht="33.950000000000003" customHeight="1">
      <c r="A31" s="6"/>
      <c r="C31" s="6"/>
      <c r="D31" s="23"/>
      <c r="E31" s="23"/>
      <c r="F31" s="23"/>
      <c r="G31" s="49" t="s">
        <v>34</v>
      </c>
      <c r="H31" s="49"/>
      <c r="I31" s="49"/>
      <c r="J31" s="49"/>
      <c r="K31" s="49"/>
      <c r="L31" s="49"/>
      <c r="M31" s="49" t="str">
        <f ca="1">IF(AM31=1,"○",IF(AM31=2,"○",IF(AM31=3,"○","×")))</f>
        <v>○</v>
      </c>
      <c r="N31" s="50"/>
      <c r="O31" s="49" t="str">
        <f ca="1">IF(AO31=1,"○",IF(AO31=2,"○",IF(AO31=3,"○","×")))</f>
        <v>○</v>
      </c>
      <c r="P31" s="50"/>
      <c r="Q31" s="49" t="str">
        <f ca="1">IF(AQ31=1,"○",IF(AQ31=2,"○",IF(AQ31=3,"○","×")))</f>
        <v>○</v>
      </c>
      <c r="R31" s="50"/>
      <c r="S31" s="49" t="str">
        <f ca="1">IF(AS31=1,"○",IF(AS31=2,"○",IF(AS31=3,"○","×")))</f>
        <v>×</v>
      </c>
      <c r="T31" s="50"/>
      <c r="U31" s="49" t="str">
        <f ca="1">IF(AU31=1,"○",IF(AU31=2,"○",IF(AU31=3,"○","×")))</f>
        <v>×</v>
      </c>
      <c r="V31" s="50"/>
      <c r="W31" s="49" t="str">
        <f ca="1">IF(AW31=1,"○",IF(AW31=2,"○",IF(AW31=3,"○","×")))</f>
        <v>○</v>
      </c>
      <c r="X31" s="50"/>
      <c r="Y31" s="49" t="str">
        <f ca="1">IF(AY31=1,"○",IF(AY31=2,"○",IF(AY31=3,"○","×")))</f>
        <v>×</v>
      </c>
      <c r="Z31" s="50"/>
      <c r="AA31" s="49" t="s">
        <v>50</v>
      </c>
      <c r="AB31" s="50"/>
      <c r="AC31" s="49" t="str">
        <f ca="1">IF(BC31=1,"○",IF(BC31=2,"○",IF(BC31=3,"○","×")))</f>
        <v>○</v>
      </c>
      <c r="AD31" s="50"/>
      <c r="AE31" s="49" t="str">
        <f ca="1">IF(BE31=1,"○",IF(BE31=2,"○",IF(BE31=3,"○","×")))</f>
        <v>×</v>
      </c>
      <c r="AF31" s="50"/>
      <c r="AG31" s="13"/>
      <c r="AH31" s="13"/>
      <c r="AI31" s="13"/>
      <c r="AJ31" s="13"/>
      <c r="AK31" s="14"/>
      <c r="AL31" s="14"/>
      <c r="AM31" s="30">
        <f t="shared" ref="AM31:BU31" ca="1" si="6">AM7</f>
        <v>2</v>
      </c>
      <c r="AN31" s="30">
        <f t="shared" ca="1" si="6"/>
        <v>1</v>
      </c>
      <c r="AO31" s="30">
        <f t="shared" ca="1" si="6"/>
        <v>3</v>
      </c>
      <c r="AP31" s="30">
        <f t="shared" ca="1" si="6"/>
        <v>4</v>
      </c>
      <c r="AQ31" s="30">
        <f t="shared" ca="1" si="6"/>
        <v>1</v>
      </c>
      <c r="AR31" s="30">
        <f t="shared" ca="1" si="6"/>
        <v>4</v>
      </c>
      <c r="AS31" s="30">
        <f t="shared" ca="1" si="6"/>
        <v>4</v>
      </c>
      <c r="AT31" s="30">
        <f t="shared" ca="1" si="6"/>
        <v>1</v>
      </c>
      <c r="AU31" s="30">
        <f t="shared" ca="1" si="6"/>
        <v>4</v>
      </c>
      <c r="AV31" s="30">
        <f t="shared" ca="1" si="6"/>
        <v>2</v>
      </c>
      <c r="AW31" s="30">
        <f t="shared" ca="1" si="6"/>
        <v>3</v>
      </c>
      <c r="AX31" s="30">
        <f t="shared" ca="1" si="6"/>
        <v>3</v>
      </c>
      <c r="AY31" s="30">
        <f t="shared" ca="1" si="6"/>
        <v>5</v>
      </c>
      <c r="AZ31" s="30">
        <f t="shared" ca="1" si="6"/>
        <v>4</v>
      </c>
      <c r="BA31" s="30">
        <f t="shared" ca="1" si="6"/>
        <v>1</v>
      </c>
      <c r="BB31" s="30">
        <f t="shared" ca="1" si="6"/>
        <v>4</v>
      </c>
      <c r="BC31" s="30">
        <f t="shared" ca="1" si="6"/>
        <v>3</v>
      </c>
      <c r="BD31" s="30">
        <f t="shared" ca="1" si="6"/>
        <v>4</v>
      </c>
      <c r="BE31" s="30">
        <f t="shared" ca="1" si="6"/>
        <v>5</v>
      </c>
      <c r="BF31" s="30">
        <f t="shared" ca="1" si="6"/>
        <v>1</v>
      </c>
      <c r="BG31" s="30">
        <f t="shared" ca="1" si="6"/>
        <v>1</v>
      </c>
      <c r="BH31" s="30">
        <f t="shared" ca="1" si="6"/>
        <v>1</v>
      </c>
      <c r="BI31" s="30">
        <f t="shared" ca="1" si="6"/>
        <v>3</v>
      </c>
      <c r="BJ31" s="30">
        <f t="shared" ca="1" si="6"/>
        <v>4</v>
      </c>
      <c r="BK31" s="30">
        <f t="shared" ca="1" si="6"/>
        <v>1</v>
      </c>
      <c r="BL31" s="30">
        <f t="shared" ca="1" si="6"/>
        <v>2</v>
      </c>
      <c r="BM31" s="30">
        <f t="shared" ca="1" si="6"/>
        <v>4</v>
      </c>
      <c r="BN31" s="30">
        <f t="shared" ca="1" si="6"/>
        <v>5</v>
      </c>
      <c r="BO31" s="30">
        <f t="shared" ca="1" si="6"/>
        <v>5</v>
      </c>
      <c r="BP31" s="30">
        <f t="shared" ca="1" si="6"/>
        <v>1</v>
      </c>
      <c r="BQ31" s="30">
        <f t="shared" ca="1" si="6"/>
        <v>2</v>
      </c>
      <c r="BR31" s="30">
        <f t="shared" ca="1" si="6"/>
        <v>1</v>
      </c>
      <c r="BS31" s="30">
        <f t="shared" ca="1" si="6"/>
        <v>3</v>
      </c>
      <c r="BT31" s="30">
        <f t="shared" ca="1" si="6"/>
        <v>3</v>
      </c>
      <c r="BU31" s="30">
        <f t="shared" ca="1" si="6"/>
        <v>1</v>
      </c>
      <c r="BV31" s="30">
        <f t="shared" ref="BV31:CE32" ca="1" si="7">INT(RAND()*6+1)</f>
        <v>6</v>
      </c>
      <c r="BW31" s="30">
        <f t="shared" ca="1" si="7"/>
        <v>3</v>
      </c>
      <c r="BX31" s="30">
        <f t="shared" ca="1" si="7"/>
        <v>1</v>
      </c>
      <c r="BY31" s="30">
        <f t="shared" ca="1" si="7"/>
        <v>2</v>
      </c>
      <c r="BZ31" s="30">
        <f t="shared" ca="1" si="7"/>
        <v>6</v>
      </c>
      <c r="CA31" s="30">
        <f t="shared" ca="1" si="7"/>
        <v>6</v>
      </c>
      <c r="CB31" s="30">
        <f t="shared" ca="1" si="7"/>
        <v>1</v>
      </c>
      <c r="CC31" s="30">
        <f t="shared" ca="1" si="7"/>
        <v>3</v>
      </c>
      <c r="CD31" s="30">
        <f t="shared" ca="1" si="7"/>
        <v>3</v>
      </c>
      <c r="CE31" s="30">
        <f t="shared" ca="1" si="7"/>
        <v>4</v>
      </c>
    </row>
    <row r="32" spans="1:83" ht="33.950000000000003" customHeight="1">
      <c r="A32" s="6"/>
      <c r="C32" s="6"/>
      <c r="D32" s="11"/>
      <c r="E32" s="11"/>
      <c r="F32" s="11"/>
      <c r="G32" s="49" t="s">
        <v>35</v>
      </c>
      <c r="H32" s="49"/>
      <c r="I32" s="49"/>
      <c r="J32" s="49"/>
      <c r="K32" s="49"/>
      <c r="L32" s="49"/>
      <c r="M32" s="49" t="s">
        <v>66</v>
      </c>
      <c r="N32" s="50"/>
      <c r="O32" s="49" t="str">
        <f ca="1">IF(AO32=1,"○",IF(AO32=2,"○",IF(AO32=3,"○",IF(AO32=4,"○","×"))))</f>
        <v>×</v>
      </c>
      <c r="P32" s="50"/>
      <c r="Q32" s="49" t="str">
        <f ca="1">IF(AQ32=1,"○",IF(AQ32=2,"○",IF(AQ32=3,"○",IF(AQ32=4,"○","×"))))</f>
        <v>○</v>
      </c>
      <c r="R32" s="50"/>
      <c r="S32" s="49" t="str">
        <f ca="1">IF(AS32=1,"○",IF(AS32=2,"○",IF(AS32=3,"○",IF(AS32=4,"○","×"))))</f>
        <v>○</v>
      </c>
      <c r="T32" s="50"/>
      <c r="U32" s="49" t="str">
        <f ca="1">IF(AU32=1,"○",IF(AU32=2,"○",IF(AU32=3,"○",IF(AU32=4,"○","×"))))</f>
        <v>○</v>
      </c>
      <c r="V32" s="50"/>
      <c r="W32" s="49" t="str">
        <f ca="1">IF(AW32=1,"○",IF(AW32=2,"○",IF(AW32=3,"○",IF(AW32=4,"○","×"))))</f>
        <v>○</v>
      </c>
      <c r="X32" s="50"/>
      <c r="Y32" s="49" t="str">
        <f ca="1">IF(AY32=1,"○",IF(AY32=2,"○",IF(AY32=3,"○",IF(AY32=4,"○","×"))))</f>
        <v>○</v>
      </c>
      <c r="Z32" s="50"/>
      <c r="AA32" s="49" t="str">
        <f ca="1">IF(BA32=1,"○",IF(BA32=2,"○",IF(BA32=3,"○",IF(BA32=4,"○","×"))))</f>
        <v>×</v>
      </c>
      <c r="AB32" s="50"/>
      <c r="AC32" s="49" t="str">
        <f ca="1">IF(BC32=1,"○",IF(BC32=2,"○",IF(BC32=3,"○",IF(BC32=4,"○","×"))))</f>
        <v>○</v>
      </c>
      <c r="AD32" s="50"/>
      <c r="AE32" s="49" t="str">
        <f ca="1">IF(BE32=1,"○",IF(BE32=2,"○",IF(BE32=3,"○",IF(BE32=4,"○","×"))))</f>
        <v>○</v>
      </c>
      <c r="AF32" s="50"/>
      <c r="AG32" s="13"/>
      <c r="AH32" s="13"/>
      <c r="AI32" s="13"/>
      <c r="AJ32" s="13"/>
      <c r="AK32" s="13"/>
      <c r="AM32" s="30">
        <f t="shared" ref="AM32:BU32" ca="1" si="8">AM8</f>
        <v>4</v>
      </c>
      <c r="AN32" s="30">
        <f t="shared" ca="1" si="8"/>
        <v>3</v>
      </c>
      <c r="AO32" s="30">
        <f t="shared" ca="1" si="8"/>
        <v>5</v>
      </c>
      <c r="AP32" s="30">
        <f t="shared" ca="1" si="8"/>
        <v>5</v>
      </c>
      <c r="AQ32" s="30">
        <f t="shared" ca="1" si="8"/>
        <v>1</v>
      </c>
      <c r="AR32" s="30">
        <f t="shared" ca="1" si="8"/>
        <v>4</v>
      </c>
      <c r="AS32" s="30">
        <f t="shared" ca="1" si="8"/>
        <v>1</v>
      </c>
      <c r="AT32" s="30">
        <f t="shared" ca="1" si="8"/>
        <v>3</v>
      </c>
      <c r="AU32" s="30">
        <f t="shared" ca="1" si="8"/>
        <v>1</v>
      </c>
      <c r="AV32" s="30">
        <f t="shared" ca="1" si="8"/>
        <v>5</v>
      </c>
      <c r="AW32" s="30">
        <f t="shared" ca="1" si="8"/>
        <v>2</v>
      </c>
      <c r="AX32" s="30">
        <f t="shared" ca="1" si="8"/>
        <v>3</v>
      </c>
      <c r="AY32" s="30">
        <f t="shared" ca="1" si="8"/>
        <v>1</v>
      </c>
      <c r="AZ32" s="30">
        <f t="shared" ca="1" si="8"/>
        <v>1</v>
      </c>
      <c r="BA32" s="30">
        <f t="shared" ca="1" si="8"/>
        <v>5</v>
      </c>
      <c r="BB32" s="30">
        <f t="shared" ca="1" si="8"/>
        <v>1</v>
      </c>
      <c r="BC32" s="30">
        <f t="shared" ca="1" si="8"/>
        <v>1</v>
      </c>
      <c r="BD32" s="30">
        <f t="shared" ca="1" si="8"/>
        <v>1</v>
      </c>
      <c r="BE32" s="30">
        <f t="shared" ca="1" si="8"/>
        <v>4</v>
      </c>
      <c r="BF32" s="30">
        <f t="shared" ca="1" si="8"/>
        <v>4</v>
      </c>
      <c r="BG32" s="30">
        <f t="shared" ca="1" si="8"/>
        <v>4</v>
      </c>
      <c r="BH32" s="30">
        <f t="shared" ca="1" si="8"/>
        <v>3</v>
      </c>
      <c r="BI32" s="30">
        <f t="shared" ca="1" si="8"/>
        <v>5</v>
      </c>
      <c r="BJ32" s="30">
        <f t="shared" ca="1" si="8"/>
        <v>5</v>
      </c>
      <c r="BK32" s="30">
        <f t="shared" ca="1" si="8"/>
        <v>5</v>
      </c>
      <c r="BL32" s="30">
        <f t="shared" ca="1" si="8"/>
        <v>3</v>
      </c>
      <c r="BM32" s="30">
        <f t="shared" ca="1" si="8"/>
        <v>1</v>
      </c>
      <c r="BN32" s="30">
        <f t="shared" ca="1" si="8"/>
        <v>5</v>
      </c>
      <c r="BO32" s="30">
        <f t="shared" ca="1" si="8"/>
        <v>4</v>
      </c>
      <c r="BP32" s="30">
        <f t="shared" ca="1" si="8"/>
        <v>1</v>
      </c>
      <c r="BQ32" s="30">
        <f t="shared" ca="1" si="8"/>
        <v>6</v>
      </c>
      <c r="BR32" s="30">
        <f t="shared" ca="1" si="8"/>
        <v>3</v>
      </c>
      <c r="BS32" s="30">
        <f t="shared" ca="1" si="8"/>
        <v>1</v>
      </c>
      <c r="BT32" s="30">
        <f t="shared" ca="1" si="8"/>
        <v>6</v>
      </c>
      <c r="BU32" s="30">
        <f t="shared" ca="1" si="8"/>
        <v>1</v>
      </c>
      <c r="BV32" s="30">
        <f t="shared" ca="1" si="7"/>
        <v>2</v>
      </c>
      <c r="BW32" s="30">
        <f t="shared" ca="1" si="7"/>
        <v>2</v>
      </c>
      <c r="BX32" s="30">
        <f t="shared" ca="1" si="7"/>
        <v>1</v>
      </c>
      <c r="BY32" s="30">
        <f t="shared" ca="1" si="7"/>
        <v>4</v>
      </c>
      <c r="BZ32" s="30">
        <f t="shared" ca="1" si="7"/>
        <v>5</v>
      </c>
      <c r="CA32" s="30">
        <f t="shared" ca="1" si="7"/>
        <v>6</v>
      </c>
      <c r="CB32" s="30">
        <f t="shared" ca="1" si="7"/>
        <v>5</v>
      </c>
      <c r="CC32" s="30">
        <f t="shared" ca="1" si="7"/>
        <v>4</v>
      </c>
      <c r="CD32" s="30">
        <f t="shared" ca="1" si="7"/>
        <v>4</v>
      </c>
      <c r="CE32" s="30">
        <f t="shared" ca="1" si="7"/>
        <v>5</v>
      </c>
    </row>
    <row r="33" spans="1:83" ht="33.950000000000003" customHeight="1">
      <c r="A33" s="6"/>
      <c r="C33" s="6"/>
      <c r="D33" s="11"/>
      <c r="E33" s="11"/>
      <c r="F33" s="11"/>
      <c r="G33" s="31"/>
      <c r="H33" s="31"/>
      <c r="I33" s="31"/>
      <c r="J33" s="31"/>
      <c r="K33" s="31"/>
      <c r="L33" s="31"/>
      <c r="M33" s="73" t="s">
        <v>37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13"/>
      <c r="AH33" s="13"/>
      <c r="AI33" s="13"/>
      <c r="AJ33" s="13"/>
      <c r="AK33" s="13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</row>
    <row r="34" spans="1:83" ht="33.75" customHeight="1">
      <c r="A34" s="6" t="s">
        <v>67</v>
      </c>
      <c r="C34" s="74" t="s">
        <v>38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11"/>
      <c r="AM34" s="28"/>
      <c r="AN34" s="28"/>
      <c r="AO34" s="28"/>
      <c r="AP34" s="28"/>
      <c r="AQ34" s="28"/>
    </row>
    <row r="35" spans="1:83" ht="33.75" customHeight="1">
      <c r="A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75" t="s">
        <v>33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18"/>
      <c r="AH35" s="18"/>
      <c r="AI35" s="18"/>
      <c r="AJ35" s="18"/>
      <c r="AK35" s="11"/>
      <c r="AM35" s="28"/>
      <c r="AN35" s="28"/>
      <c r="AO35" s="28"/>
      <c r="AP35" s="28"/>
      <c r="AQ35" s="28"/>
    </row>
    <row r="36" spans="1:83" s="9" customFormat="1" ht="23.25" customHeight="1">
      <c r="A36" s="26"/>
      <c r="B36" s="26"/>
      <c r="C36" s="26"/>
      <c r="D36" s="32"/>
      <c r="E36" s="32"/>
      <c r="F36" s="32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49" t="s">
        <v>35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13"/>
      <c r="AH36" s="19"/>
      <c r="AI36" s="13"/>
      <c r="AJ36" s="13"/>
      <c r="AK36" s="13"/>
      <c r="AM36" s="36" t="s">
        <v>34</v>
      </c>
      <c r="AN36" s="36" t="s">
        <v>35</v>
      </c>
      <c r="AO36" s="36" t="s">
        <v>34</v>
      </c>
      <c r="AP36" s="36" t="s">
        <v>35</v>
      </c>
      <c r="AQ36" s="36"/>
    </row>
    <row r="37" spans="1:83" s="9" customFormat="1" ht="33.950000000000003" customHeight="1">
      <c r="A37" s="33"/>
      <c r="B37" s="26"/>
      <c r="C37" s="26"/>
      <c r="D37" s="32"/>
      <c r="E37" s="32"/>
      <c r="F37" s="32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49" t="s">
        <v>39</v>
      </c>
      <c r="R37" s="49"/>
      <c r="S37" s="49"/>
      <c r="T37" s="49"/>
      <c r="U37" s="49"/>
      <c r="V37" s="49"/>
      <c r="W37" s="49"/>
      <c r="X37" s="49"/>
      <c r="Y37" s="49" t="s">
        <v>40</v>
      </c>
      <c r="Z37" s="49"/>
      <c r="AA37" s="49"/>
      <c r="AB37" s="49"/>
      <c r="AC37" s="49"/>
      <c r="AD37" s="49"/>
      <c r="AE37" s="49"/>
      <c r="AF37" s="49"/>
      <c r="AG37" s="13"/>
      <c r="AH37" s="13"/>
      <c r="AI37" s="13"/>
      <c r="AJ37" s="13"/>
      <c r="AK37" s="13"/>
      <c r="AM37" s="36" t="str">
        <f ca="1">M31</f>
        <v>○</v>
      </c>
      <c r="AN37" s="36" t="str">
        <f>M32</f>
        <v>×</v>
      </c>
      <c r="AO37" s="36" t="s">
        <v>80</v>
      </c>
      <c r="AP37" s="36" t="s">
        <v>80</v>
      </c>
      <c r="AQ37" s="36"/>
    </row>
    <row r="38" spans="1:83" s="9" customFormat="1" ht="33.950000000000003" customHeight="1">
      <c r="A38" s="33"/>
      <c r="B38" s="26"/>
      <c r="C38" s="26"/>
      <c r="D38" s="32"/>
      <c r="E38" s="32"/>
      <c r="F38" s="32"/>
      <c r="G38" s="69" t="s">
        <v>34</v>
      </c>
      <c r="H38" s="70"/>
      <c r="I38" s="41" t="s">
        <v>39</v>
      </c>
      <c r="J38" s="41"/>
      <c r="K38" s="41"/>
      <c r="L38" s="41"/>
      <c r="M38" s="41"/>
      <c r="N38" s="41"/>
      <c r="O38" s="41"/>
      <c r="P38" s="41"/>
      <c r="Q38" s="63" t="s">
        <v>68</v>
      </c>
      <c r="R38" s="64"/>
      <c r="S38" s="65">
        <f ca="1">DCOUNTA(AM36:AN46,AN36,AO36:AP37)</f>
        <v>3</v>
      </c>
      <c r="T38" s="65"/>
      <c r="U38" s="65"/>
      <c r="V38" s="65"/>
      <c r="W38" s="65"/>
      <c r="X38" s="66"/>
      <c r="Y38" s="63" t="s">
        <v>69</v>
      </c>
      <c r="Z38" s="64"/>
      <c r="AA38" s="65">
        <f ca="1">DCOUNTA(AM36:AN46,AN36,AO38:AP39)</f>
        <v>2</v>
      </c>
      <c r="AB38" s="65"/>
      <c r="AC38" s="65"/>
      <c r="AD38" s="65"/>
      <c r="AE38" s="65"/>
      <c r="AF38" s="66"/>
      <c r="AG38" s="13"/>
      <c r="AH38" s="13"/>
      <c r="AI38" s="13"/>
      <c r="AJ38" s="13"/>
      <c r="AK38" s="13"/>
      <c r="AM38" s="36" t="str">
        <f ca="1">O31</f>
        <v>○</v>
      </c>
      <c r="AN38" s="36" t="str">
        <f ca="1">O32</f>
        <v>×</v>
      </c>
      <c r="AO38" s="36" t="s">
        <v>34</v>
      </c>
      <c r="AP38" s="36" t="s">
        <v>35</v>
      </c>
      <c r="AQ38" s="36"/>
    </row>
    <row r="39" spans="1:83" s="9" customFormat="1" ht="33.950000000000003" customHeight="1">
      <c r="A39" s="33"/>
      <c r="B39" s="26"/>
      <c r="C39" s="26" t="s">
        <v>48</v>
      </c>
      <c r="D39" s="32"/>
      <c r="E39" s="32"/>
      <c r="F39" s="32"/>
      <c r="G39" s="71"/>
      <c r="H39" s="72"/>
      <c r="I39" s="41" t="s">
        <v>40</v>
      </c>
      <c r="J39" s="41"/>
      <c r="K39" s="41"/>
      <c r="L39" s="41"/>
      <c r="M39" s="41"/>
      <c r="N39" s="41"/>
      <c r="O39" s="41"/>
      <c r="P39" s="41"/>
      <c r="Q39" s="63" t="s">
        <v>70</v>
      </c>
      <c r="R39" s="64"/>
      <c r="S39" s="65">
        <f ca="1">DCOUNTA(AM36:AN46,AN36,AO40:AP41)</f>
        <v>4</v>
      </c>
      <c r="T39" s="65"/>
      <c r="U39" s="65"/>
      <c r="V39" s="65"/>
      <c r="W39" s="65"/>
      <c r="X39" s="66"/>
      <c r="Y39" s="63" t="s">
        <v>71</v>
      </c>
      <c r="Z39" s="64"/>
      <c r="AA39" s="65">
        <f ca="1">DCOUNTA(AM36:AN46,AN36,AO42:AP43)</f>
        <v>1</v>
      </c>
      <c r="AB39" s="65"/>
      <c r="AC39" s="65"/>
      <c r="AD39" s="65"/>
      <c r="AE39" s="65"/>
      <c r="AF39" s="66"/>
      <c r="AG39" s="13"/>
      <c r="AH39" s="13"/>
      <c r="AI39" s="13"/>
      <c r="AJ39" s="13"/>
      <c r="AK39" s="13"/>
      <c r="AM39" s="36" t="str">
        <f ca="1">Q31</f>
        <v>○</v>
      </c>
      <c r="AN39" s="36" t="str">
        <f ca="1">Q32</f>
        <v>○</v>
      </c>
      <c r="AO39" s="36" t="s">
        <v>80</v>
      </c>
      <c r="AP39" s="36" t="s">
        <v>36</v>
      </c>
      <c r="AQ39" s="36"/>
    </row>
    <row r="40" spans="1:83" s="9" customFormat="1" ht="33.950000000000003" customHeight="1">
      <c r="A40" s="33"/>
      <c r="B40" s="26"/>
      <c r="C40" s="34">
        <f ca="1">C16</f>
        <v>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5"/>
      <c r="Q40" s="35"/>
      <c r="R40" s="19"/>
      <c r="S40" s="19"/>
      <c r="T40" s="19"/>
      <c r="U40" s="19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9" t="s">
        <v>6</v>
      </c>
      <c r="AK40" s="13"/>
      <c r="AM40" s="36" t="str">
        <f ca="1">S31</f>
        <v>×</v>
      </c>
      <c r="AN40" s="36" t="str">
        <f ca="1">S32</f>
        <v>○</v>
      </c>
      <c r="AO40" s="36" t="s">
        <v>34</v>
      </c>
      <c r="AP40" s="36" t="s">
        <v>35</v>
      </c>
      <c r="AQ40" s="36"/>
    </row>
    <row r="41" spans="1:83" s="9" customFormat="1" ht="33.950000000000003" customHeight="1">
      <c r="A41" s="6" t="s">
        <v>45</v>
      </c>
      <c r="B41" s="1"/>
      <c r="C41" s="59" t="str">
        <f ca="1">C17</f>
        <v>エ</v>
      </c>
      <c r="D41" s="59"/>
      <c r="E41" s="67" t="s">
        <v>41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13"/>
      <c r="AC41" s="13"/>
      <c r="AF41" s="19"/>
      <c r="AG41" s="19"/>
      <c r="AH41" s="19"/>
      <c r="AI41" s="19"/>
      <c r="AJ41" s="19"/>
      <c r="AK41" s="19"/>
      <c r="AM41" s="36" t="str">
        <f ca="1">U31</f>
        <v>×</v>
      </c>
      <c r="AN41" s="36" t="str">
        <f ca="1">U32</f>
        <v>○</v>
      </c>
      <c r="AO41" s="36" t="s">
        <v>81</v>
      </c>
      <c r="AP41" s="36" t="s">
        <v>82</v>
      </c>
      <c r="AQ41" s="36"/>
    </row>
    <row r="42" spans="1:83" s="9" customFormat="1" ht="33.950000000000003" customHeight="1">
      <c r="A42" s="33"/>
      <c r="B42" s="26"/>
      <c r="C42" s="59" t="s">
        <v>72</v>
      </c>
      <c r="D42" s="59"/>
      <c r="E42" s="68" t="str">
        <f ca="1">IF(C40=0,"国語も算数も勉強した人",IF(C40=1,"国語は勉強して、算数は勉強しない人",IF(C40=2,"国語は勉強しないが、算数は勉強した人","国語も算数も勉強しない人")))</f>
        <v>国語も算数も勉強しない人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0" t="s">
        <v>73</v>
      </c>
      <c r="AI42" s="60"/>
      <c r="AJ42" s="13"/>
      <c r="AK42" s="13"/>
      <c r="AM42" s="36" t="str">
        <f ca="1">W31</f>
        <v>○</v>
      </c>
      <c r="AN42" s="36" t="str">
        <f ca="1">W32</f>
        <v>○</v>
      </c>
      <c r="AO42" s="36" t="s">
        <v>34</v>
      </c>
      <c r="AP42" s="36" t="s">
        <v>35</v>
      </c>
      <c r="AQ42" s="36"/>
    </row>
    <row r="43" spans="1:83" s="9" customFormat="1" ht="33.950000000000003" customHeight="1">
      <c r="A43" s="6" t="s">
        <v>46</v>
      </c>
      <c r="B43" s="26"/>
      <c r="C43" s="62" t="s">
        <v>42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13"/>
      <c r="AJ43" s="13"/>
      <c r="AK43" s="13"/>
      <c r="AM43" s="36" t="str">
        <f ca="1">Y31</f>
        <v>×</v>
      </c>
      <c r="AN43" s="36" t="str">
        <f ca="1">Y32</f>
        <v>○</v>
      </c>
      <c r="AO43" s="36" t="s">
        <v>83</v>
      </c>
      <c r="AP43" s="36" t="s">
        <v>83</v>
      </c>
      <c r="AQ43" s="36"/>
    </row>
    <row r="44" spans="1:83" s="9" customFormat="1" ht="33.950000000000003" customHeight="1">
      <c r="A44" s="33"/>
      <c r="B44" s="26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5"/>
      <c r="Q44" s="35"/>
      <c r="R44" s="26"/>
      <c r="S44" s="26"/>
      <c r="T44" s="26"/>
      <c r="U44" s="26"/>
      <c r="V44" s="13"/>
      <c r="W44" s="13"/>
      <c r="X44" s="59" t="s">
        <v>75</v>
      </c>
      <c r="Y44" s="59"/>
      <c r="Z44" s="13"/>
      <c r="AA44" s="61">
        <f ca="1">S39</f>
        <v>4</v>
      </c>
      <c r="AB44" s="61"/>
      <c r="AC44" s="25" t="s">
        <v>44</v>
      </c>
      <c r="AD44" s="13"/>
      <c r="AE44" s="13"/>
      <c r="AF44" s="13"/>
      <c r="AG44" s="13"/>
      <c r="AH44" s="60" t="s">
        <v>84</v>
      </c>
      <c r="AI44" s="60"/>
      <c r="AJ44" s="13"/>
      <c r="AK44" s="13"/>
      <c r="AM44" s="36" t="str">
        <f>AA31</f>
        <v>×</v>
      </c>
      <c r="AN44" s="36" t="str">
        <f ca="1">AA32</f>
        <v>×</v>
      </c>
      <c r="AO44" s="36"/>
      <c r="AP44" s="36"/>
      <c r="AQ44" s="36"/>
    </row>
    <row r="45" spans="1:83" s="9" customFormat="1" ht="33.950000000000003" customHeight="1">
      <c r="A45" s="6" t="s">
        <v>8</v>
      </c>
      <c r="B45" s="26"/>
      <c r="C45" s="62" t="s">
        <v>43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M45" s="36" t="str">
        <f ca="1">AC31</f>
        <v>○</v>
      </c>
      <c r="AN45" s="36" t="str">
        <f ca="1">AC32</f>
        <v>○</v>
      </c>
      <c r="AO45" s="36"/>
      <c r="AP45" s="36"/>
      <c r="AQ45" s="36"/>
    </row>
    <row r="46" spans="1:83" s="9" customFormat="1" ht="33.950000000000003" customHeight="1">
      <c r="A46" s="33"/>
      <c r="B46" s="26"/>
      <c r="C46" s="2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5"/>
      <c r="Q46" s="35"/>
      <c r="R46" s="26"/>
      <c r="S46" s="26"/>
      <c r="T46" s="26"/>
      <c r="U46" s="26"/>
      <c r="V46" s="13"/>
      <c r="W46" s="13"/>
      <c r="X46" s="59" t="s">
        <v>78</v>
      </c>
      <c r="Y46" s="59"/>
      <c r="Z46" s="13"/>
      <c r="AA46" s="61">
        <f ca="1">S38+AA38</f>
        <v>5</v>
      </c>
      <c r="AB46" s="61"/>
      <c r="AC46" s="25" t="s">
        <v>44</v>
      </c>
      <c r="AD46" s="13"/>
      <c r="AE46" s="13"/>
      <c r="AF46" s="13"/>
      <c r="AG46" s="13"/>
      <c r="AH46" s="60" t="s">
        <v>84</v>
      </c>
      <c r="AI46" s="60"/>
      <c r="AJ46" s="13"/>
      <c r="AK46" s="13"/>
      <c r="AM46" s="36" t="str">
        <f ca="1">AE31</f>
        <v>×</v>
      </c>
      <c r="AN46" s="36" t="str">
        <f ca="1">AE32</f>
        <v>○</v>
      </c>
      <c r="AO46" s="36"/>
      <c r="AP46" s="36"/>
      <c r="AQ46" s="36"/>
    </row>
    <row r="47" spans="1:83" s="9" customFormat="1" ht="33.950000000000003" customHeight="1">
      <c r="A47" s="33"/>
      <c r="B47" s="26"/>
      <c r="C47" s="2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5"/>
      <c r="Q47" s="35"/>
      <c r="R47" s="26"/>
      <c r="S47" s="26"/>
      <c r="T47" s="26"/>
      <c r="U47" s="26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M47" s="36"/>
      <c r="AN47" s="36"/>
      <c r="AO47" s="36"/>
      <c r="AP47" s="36"/>
      <c r="AQ47" s="36"/>
    </row>
    <row r="48" spans="1:83" ht="24.95" customHeight="1">
      <c r="H48" s="6"/>
      <c r="I48" s="6"/>
      <c r="AM48" s="28"/>
      <c r="AN48" s="28"/>
      <c r="AO48" s="28"/>
      <c r="AP48" s="28"/>
      <c r="AQ48" s="28"/>
      <c r="AR48" s="28"/>
    </row>
    <row r="49" spans="1:44" ht="24.95" customHeight="1">
      <c r="A49" s="9"/>
      <c r="B49" s="9"/>
      <c r="C49" s="9"/>
      <c r="D49" s="26"/>
      <c r="E49" s="26"/>
      <c r="F49" s="26"/>
      <c r="G49" s="26"/>
      <c r="H49" s="20"/>
      <c r="I49" s="20"/>
      <c r="J49" s="9"/>
      <c r="AM49" s="28"/>
      <c r="AN49" s="28"/>
      <c r="AO49" s="28"/>
      <c r="AP49" s="28"/>
      <c r="AQ49" s="28"/>
      <c r="AR49" s="28"/>
    </row>
    <row r="50" spans="1:44" ht="24.95" customHeight="1">
      <c r="A50" s="9"/>
      <c r="B50" s="9"/>
      <c r="C50" s="9"/>
      <c r="D50" s="26"/>
      <c r="E50" s="26"/>
      <c r="F50" s="26"/>
      <c r="G50" s="26"/>
      <c r="H50" s="9"/>
      <c r="I50" s="9"/>
      <c r="J50" s="9"/>
      <c r="AM50" s="28"/>
      <c r="AN50" s="28"/>
      <c r="AO50" s="28"/>
      <c r="AP50" s="28"/>
      <c r="AQ50" s="28"/>
    </row>
    <row r="51" spans="1:44" ht="24.95" customHeight="1">
      <c r="A51" s="9"/>
      <c r="B51" s="9"/>
      <c r="C51" s="9"/>
      <c r="D51" s="26"/>
      <c r="E51" s="26"/>
      <c r="F51" s="26"/>
      <c r="G51" s="26"/>
      <c r="H51" s="9"/>
      <c r="I51" s="9"/>
      <c r="J51" s="9"/>
      <c r="AM51" s="28"/>
      <c r="AN51" s="28"/>
      <c r="AO51" s="28"/>
      <c r="AP51" s="28"/>
      <c r="AQ51" s="28"/>
    </row>
    <row r="52" spans="1:44" ht="24.9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AM52" s="28"/>
      <c r="AN52" s="28"/>
      <c r="AO52" s="28"/>
      <c r="AP52" s="28"/>
      <c r="AQ52" s="28"/>
    </row>
    <row r="53" spans="1:44" ht="24.95" customHeight="1">
      <c r="AM53" s="28"/>
      <c r="AN53" s="28"/>
      <c r="AO53" s="28"/>
      <c r="AP53" s="28"/>
      <c r="AQ53" s="28"/>
    </row>
    <row r="54" spans="1:44" ht="24.95" customHeight="1">
      <c r="AM54" s="28"/>
      <c r="AN54" s="28"/>
      <c r="AO54" s="28"/>
      <c r="AP54" s="28"/>
      <c r="AQ54" s="28"/>
    </row>
    <row r="55" spans="1:44" ht="24.95" customHeight="1">
      <c r="AM55" s="28"/>
      <c r="AN55" s="28"/>
      <c r="AO55" s="28"/>
      <c r="AP55" s="28"/>
      <c r="AQ55" s="28"/>
    </row>
    <row r="56" spans="1:44" ht="24.95" customHeight="1">
      <c r="AM56" s="28"/>
      <c r="AN56" s="28"/>
      <c r="AO56" s="28"/>
      <c r="AP56" s="28"/>
      <c r="AQ56" s="28"/>
    </row>
    <row r="57" spans="1:44" ht="24.95" customHeight="1">
      <c r="AM57" s="28"/>
      <c r="AN57" s="28"/>
      <c r="AO57" s="28"/>
      <c r="AP57" s="28"/>
      <c r="AQ57" s="28"/>
    </row>
    <row r="58" spans="1:44" ht="24.95" customHeight="1">
      <c r="AM58" s="28"/>
      <c r="AN58" s="28"/>
      <c r="AO58" s="28"/>
      <c r="AP58" s="28"/>
      <c r="AQ58" s="28"/>
    </row>
    <row r="59" spans="1:44" ht="24.95" customHeight="1">
      <c r="AM59" s="28"/>
      <c r="AN59" s="28"/>
      <c r="AO59" s="28"/>
      <c r="AP59" s="28"/>
      <c r="AQ59" s="28"/>
    </row>
    <row r="60" spans="1:44" ht="24.95" customHeight="1">
      <c r="AM60" s="28"/>
      <c r="AN60" s="28"/>
      <c r="AO60" s="28"/>
      <c r="AP60" s="28"/>
      <c r="AQ60" s="28"/>
    </row>
    <row r="61" spans="1:44" ht="24.95" customHeight="1">
      <c r="AM61" s="28"/>
      <c r="AN61" s="28"/>
      <c r="AO61" s="28"/>
      <c r="AP61" s="28"/>
      <c r="AQ61" s="28"/>
    </row>
    <row r="62" spans="1:44" ht="24.95" customHeight="1">
      <c r="AM62" s="28"/>
      <c r="AN62" s="28"/>
      <c r="AO62" s="28"/>
      <c r="AP62" s="28"/>
      <c r="AQ62" s="28"/>
    </row>
    <row r="63" spans="1:44" ht="24.95" customHeight="1">
      <c r="AM63" s="28"/>
      <c r="AN63" s="28"/>
      <c r="AO63" s="28"/>
      <c r="AP63" s="28"/>
      <c r="AQ63" s="28"/>
    </row>
  </sheetData>
  <mergeCells count="132">
    <mergeCell ref="AE8:AF8"/>
    <mergeCell ref="G6:L6"/>
    <mergeCell ref="G7:L7"/>
    <mergeCell ref="G8:L8"/>
    <mergeCell ref="AE7:AF7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A6:AB6"/>
    <mergeCell ref="AC6:AD6"/>
    <mergeCell ref="AE6:AF6"/>
    <mergeCell ref="C10:AJ10"/>
    <mergeCell ref="M9:AF9"/>
    <mergeCell ref="C4:AL4"/>
    <mergeCell ref="M6:N6"/>
    <mergeCell ref="O6:P6"/>
    <mergeCell ref="Q6:R6"/>
    <mergeCell ref="S6:T6"/>
    <mergeCell ref="U6:V6"/>
    <mergeCell ref="W6:X6"/>
    <mergeCell ref="Y6:Z6"/>
    <mergeCell ref="M5:AF5"/>
    <mergeCell ref="G14:H15"/>
    <mergeCell ref="I14:P14"/>
    <mergeCell ref="I15:P15"/>
    <mergeCell ref="G12:P13"/>
    <mergeCell ref="Q13:X13"/>
    <mergeCell ref="Y13:AF13"/>
    <mergeCell ref="S14:X14"/>
    <mergeCell ref="AA14:AF14"/>
    <mergeCell ref="S15:X15"/>
    <mergeCell ref="Q12:AF12"/>
    <mergeCell ref="M11:AF11"/>
    <mergeCell ref="AA15:AF15"/>
    <mergeCell ref="Q14:R14"/>
    <mergeCell ref="Y14:Z14"/>
    <mergeCell ref="Q15:R15"/>
    <mergeCell ref="Y15:Z15"/>
    <mergeCell ref="C17:D17"/>
    <mergeCell ref="E17:AA17"/>
    <mergeCell ref="C18:D18"/>
    <mergeCell ref="AH18:AI18"/>
    <mergeCell ref="C19:AH19"/>
    <mergeCell ref="AH20:AI20"/>
    <mergeCell ref="X20:Y20"/>
    <mergeCell ref="C28:AL28"/>
    <mergeCell ref="C21:AA21"/>
    <mergeCell ref="X22:Y22"/>
    <mergeCell ref="AH22:AI22"/>
    <mergeCell ref="M29:AF29"/>
    <mergeCell ref="G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G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G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M33:AF33"/>
    <mergeCell ref="C34:AJ34"/>
    <mergeCell ref="M35:AF35"/>
    <mergeCell ref="G36:P37"/>
    <mergeCell ref="Q36:AF36"/>
    <mergeCell ref="Q37:X37"/>
    <mergeCell ref="Y37:AF37"/>
    <mergeCell ref="G38:H39"/>
    <mergeCell ref="I38:P38"/>
    <mergeCell ref="Q38:R38"/>
    <mergeCell ref="S38:X38"/>
    <mergeCell ref="I39:P39"/>
    <mergeCell ref="Q39:R39"/>
    <mergeCell ref="S39:X39"/>
    <mergeCell ref="J2:K2"/>
    <mergeCell ref="C43:AH43"/>
    <mergeCell ref="X44:Y44"/>
    <mergeCell ref="AH44:AI44"/>
    <mergeCell ref="AA44:AB44"/>
    <mergeCell ref="C41:D41"/>
    <mergeCell ref="E41:AA41"/>
    <mergeCell ref="C42:D42"/>
    <mergeCell ref="AH42:AI42"/>
    <mergeCell ref="E42:AG42"/>
    <mergeCell ref="AI1:AJ1"/>
    <mergeCell ref="AI25:AJ25"/>
    <mergeCell ref="X46:Y46"/>
    <mergeCell ref="AH46:AI46"/>
    <mergeCell ref="AA46:AB46"/>
    <mergeCell ref="C45:AA45"/>
    <mergeCell ref="Y38:Z38"/>
    <mergeCell ref="AA38:AF38"/>
    <mergeCell ref="Y39:Z39"/>
    <mergeCell ref="AA39:AF39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整理①</vt:lpstr>
      <vt:lpstr>整理②</vt:lpstr>
      <vt:lpstr>整理①!Print_Area</vt:lpstr>
      <vt:lpstr>整理②!Print_Area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2019-01-25T12:29:16Z</cp:lastPrinted>
  <dcterms:created xsi:type="dcterms:W3CDTF">2007-08-03T14:12:07Z</dcterms:created>
  <dcterms:modified xsi:type="dcterms:W3CDTF">2019-01-25T12:30:25Z</dcterms:modified>
</cp:coreProperties>
</file>