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45" yWindow="0" windowWidth="7485" windowHeight="1155" tabRatio="855"/>
  </bookViews>
  <sheets>
    <sheet name="計算のきまり①" sheetId="83" r:id="rId1"/>
    <sheet name="計算のきまり②" sheetId="84" r:id="rId2"/>
    <sheet name="計算のきまり③" sheetId="85" r:id="rId3"/>
    <sheet name="計算のきまり④" sheetId="91" r:id="rId4"/>
  </sheets>
  <definedNames>
    <definedName name="_xlnm.Print_Area" localSheetId="0">計算のきまり①!$A$1:$AL$58</definedName>
    <definedName name="_xlnm.Print_Area" localSheetId="1">計算のきまり②!$A$1:$AM$57</definedName>
    <definedName name="_xlnm.Print_Area" localSheetId="2">計算のきまり③!$A$1:$AM$60</definedName>
    <definedName name="_xlnm.Print_Area" localSheetId="3">計算のきまり④!$A$1:$AR$52</definedName>
  </definedNames>
  <calcPr calcId="125725"/>
</workbook>
</file>

<file path=xl/calcChain.xml><?xml version="1.0" encoding="utf-8"?>
<calcChain xmlns="http://schemas.openxmlformats.org/spreadsheetml/2006/main">
  <c r="E6" i="91"/>
  <c r="I6" s="1"/>
  <c r="O6"/>
  <c r="X6" s="1"/>
  <c r="X32" s="1"/>
  <c r="E8"/>
  <c r="I8" s="1"/>
  <c r="O8"/>
  <c r="X8" s="1"/>
  <c r="X34" s="1"/>
  <c r="E10"/>
  <c r="I10" s="1"/>
  <c r="O10"/>
  <c r="X10" s="1"/>
  <c r="X36" s="1"/>
  <c r="E12"/>
  <c r="I12" s="1"/>
  <c r="O12"/>
  <c r="AH12" s="1"/>
  <c r="AH38" s="1"/>
  <c r="C14"/>
  <c r="C40" s="1"/>
  <c r="H14"/>
  <c r="P14" s="1"/>
  <c r="C16"/>
  <c r="C42" s="1"/>
  <c r="H16"/>
  <c r="H42" s="1"/>
  <c r="C18"/>
  <c r="C44" s="1"/>
  <c r="V44" s="1"/>
  <c r="H18"/>
  <c r="H44" s="1"/>
  <c r="C20"/>
  <c r="C46" s="1"/>
  <c r="H20"/>
  <c r="H46" s="1"/>
  <c r="C22"/>
  <c r="C48" s="1"/>
  <c r="H22"/>
  <c r="H48" s="1"/>
  <c r="L24"/>
  <c r="C24" s="1"/>
  <c r="H24"/>
  <c r="P24" s="1"/>
  <c r="D27"/>
  <c r="AO27"/>
  <c r="M25" i="85"/>
  <c r="I25" s="1"/>
  <c r="I57" s="1"/>
  <c r="C25"/>
  <c r="C57" s="1"/>
  <c r="G59" s="1"/>
  <c r="N60" s="1"/>
  <c r="W57" s="1"/>
  <c r="E21"/>
  <c r="E52" s="1"/>
  <c r="I21"/>
  <c r="I52" s="1"/>
  <c r="M17"/>
  <c r="C17" s="1"/>
  <c r="C47" s="1"/>
  <c r="Q17"/>
  <c r="Q47" s="1"/>
  <c r="O13"/>
  <c r="C13" s="1"/>
  <c r="C43" s="1"/>
  <c r="K9"/>
  <c r="K39" s="1"/>
  <c r="C39" s="1"/>
  <c r="O9"/>
  <c r="O39" s="1"/>
  <c r="G39" s="1"/>
  <c r="AJ31" i="83"/>
  <c r="AJ31" i="84"/>
  <c r="AJ31" i="85"/>
  <c r="D31"/>
  <c r="W13" i="84"/>
  <c r="W43" s="1"/>
  <c r="AG25"/>
  <c r="AB25" s="1"/>
  <c r="M25"/>
  <c r="H25" s="1"/>
  <c r="M21"/>
  <c r="H21" s="1"/>
  <c r="AG21"/>
  <c r="AB21" s="1"/>
  <c r="AB17"/>
  <c r="W17" s="1"/>
  <c r="W47" s="1"/>
  <c r="AF17"/>
  <c r="AF47" s="1"/>
  <c r="H17"/>
  <c r="C17" s="1"/>
  <c r="C47" s="1"/>
  <c r="L17"/>
  <c r="L47" s="1"/>
  <c r="AG43"/>
  <c r="C13"/>
  <c r="C43" s="1"/>
  <c r="AB9"/>
  <c r="AB39" s="1"/>
  <c r="AF9"/>
  <c r="AF39" s="1"/>
  <c r="H9"/>
  <c r="H39" s="1"/>
  <c r="L9"/>
  <c r="L39" s="1"/>
  <c r="M43"/>
  <c r="D31"/>
  <c r="Q17" i="83"/>
  <c r="Q47" s="1"/>
  <c r="C25"/>
  <c r="H27" s="1"/>
  <c r="J25"/>
  <c r="O25" s="1"/>
  <c r="O55" s="1"/>
  <c r="C21"/>
  <c r="C51" s="1"/>
  <c r="J21"/>
  <c r="O21" s="1"/>
  <c r="E17"/>
  <c r="J17" s="1"/>
  <c r="C13"/>
  <c r="C43" s="1"/>
  <c r="J13"/>
  <c r="O13" s="1"/>
  <c r="J9"/>
  <c r="J39" s="1"/>
  <c r="O9"/>
  <c r="O39" s="1"/>
  <c r="D31"/>
  <c r="O36" i="91"/>
  <c r="P16"/>
  <c r="AJ16" s="1"/>
  <c r="AJ42" s="1"/>
  <c r="AH10"/>
  <c r="AH36" s="1"/>
  <c r="AH8"/>
  <c r="AH34" s="1"/>
  <c r="AB13" i="84"/>
  <c r="AB43" s="1"/>
  <c r="AE44" s="1"/>
  <c r="P18" i="91"/>
  <c r="P44" s="1"/>
  <c r="J43" i="83"/>
  <c r="H40" i="91"/>
  <c r="H13" i="84"/>
  <c r="H43" s="1"/>
  <c r="K44" s="1"/>
  <c r="W9"/>
  <c r="S10" i="91"/>
  <c r="S36" s="1"/>
  <c r="E38"/>
  <c r="S8"/>
  <c r="S34" s="1"/>
  <c r="O32"/>
  <c r="O38"/>
  <c r="AG51" i="84"/>
  <c r="J55" i="83"/>
  <c r="AJ18" i="91"/>
  <c r="AJ44" s="1"/>
  <c r="X12"/>
  <c r="X38" s="1"/>
  <c r="I17" i="85"/>
  <c r="I47" s="1"/>
  <c r="AH6" i="91"/>
  <c r="AH32" s="1"/>
  <c r="H47" i="84"/>
  <c r="E34" i="91"/>
  <c r="V20"/>
  <c r="G13" i="85"/>
  <c r="G43" s="1"/>
  <c r="O34" i="91"/>
  <c r="G53" i="85" l="1"/>
  <c r="E40"/>
  <c r="S6" i="91"/>
  <c r="S32" s="1"/>
  <c r="G9" i="85"/>
  <c r="V18" i="91"/>
  <c r="L18"/>
  <c r="L50"/>
  <c r="C9" i="84"/>
  <c r="C9" i="85"/>
  <c r="M55" i="84"/>
  <c r="M21" i="85"/>
  <c r="M52" s="1"/>
  <c r="J54" s="1"/>
  <c r="O55" s="1"/>
  <c r="W52" s="1"/>
  <c r="M47"/>
  <c r="E36" i="91"/>
  <c r="S12"/>
  <c r="S38" s="1"/>
  <c r="V16"/>
  <c r="C55" i="83"/>
  <c r="P22" i="91"/>
  <c r="M40" i="85"/>
  <c r="M22" i="83"/>
  <c r="M52" s="1"/>
  <c r="O51"/>
  <c r="C50" i="91"/>
  <c r="V24"/>
  <c r="V48"/>
  <c r="V46"/>
  <c r="V42"/>
  <c r="V40"/>
  <c r="AC10"/>
  <c r="AC36" s="1"/>
  <c r="I36"/>
  <c r="AC6"/>
  <c r="AC32" s="1"/>
  <c r="AN32" s="1"/>
  <c r="I32"/>
  <c r="AJ24"/>
  <c r="AJ50" s="1"/>
  <c r="P50"/>
  <c r="AJ14"/>
  <c r="AJ40" s="1"/>
  <c r="P40"/>
  <c r="I41" i="85"/>
  <c r="S39" s="1"/>
  <c r="E44"/>
  <c r="M10" i="83"/>
  <c r="L20" i="91"/>
  <c r="M51" i="84"/>
  <c r="AG55"/>
  <c r="L22" i="91"/>
  <c r="L16"/>
  <c r="M57" i="85"/>
  <c r="P42" i="91"/>
  <c r="V14"/>
  <c r="V22"/>
  <c r="L14"/>
  <c r="E32"/>
  <c r="AB24"/>
  <c r="AB50" s="1"/>
  <c r="J51" i="83"/>
  <c r="K13" i="85"/>
  <c r="K43" s="1"/>
  <c r="E45" i="84"/>
  <c r="Q43" s="1"/>
  <c r="H50" i="91"/>
  <c r="P20"/>
  <c r="O43" i="85"/>
  <c r="E47" i="83"/>
  <c r="AB47" i="84"/>
  <c r="AD48" s="1"/>
  <c r="Y49" s="1"/>
  <c r="AJ47" s="1"/>
  <c r="J48"/>
  <c r="E49" s="1"/>
  <c r="P47" s="1"/>
  <c r="O48" i="85"/>
  <c r="L49" s="1"/>
  <c r="F50" s="1"/>
  <c r="W47" s="1"/>
  <c r="J47" i="83"/>
  <c r="H18"/>
  <c r="H57"/>
  <c r="V25"/>
  <c r="V55" s="1"/>
  <c r="C21" i="84"/>
  <c r="C51" s="1"/>
  <c r="H51"/>
  <c r="K52" s="1"/>
  <c r="AB55"/>
  <c r="AE56" s="1"/>
  <c r="W25"/>
  <c r="W55" s="1"/>
  <c r="I38" i="91"/>
  <c r="AC12"/>
  <c r="AC38" s="1"/>
  <c r="AN38" s="1"/>
  <c r="I34"/>
  <c r="AC8"/>
  <c r="AC34" s="1"/>
  <c r="AN34" s="1"/>
  <c r="O43" i="83"/>
  <c r="M14"/>
  <c r="H23"/>
  <c r="J40" i="84"/>
  <c r="C39"/>
  <c r="W39"/>
  <c r="AD40"/>
  <c r="W21"/>
  <c r="W51" s="1"/>
  <c r="AB51"/>
  <c r="AE52" s="1"/>
  <c r="H55"/>
  <c r="C25"/>
  <c r="C55" s="1"/>
  <c r="Y45"/>
  <c r="AK43" s="1"/>
  <c r="AN36" i="91"/>
  <c r="L44" l="1"/>
  <c r="AO44" s="1"/>
  <c r="AB18"/>
  <c r="AB44" s="1"/>
  <c r="K56" i="84"/>
  <c r="E57" s="1"/>
  <c r="Q55" s="1"/>
  <c r="AJ22" i="91"/>
  <c r="AJ48" s="1"/>
  <c r="P48"/>
  <c r="E41" i="84"/>
  <c r="P39" s="1"/>
  <c r="E53"/>
  <c r="Q51" s="1"/>
  <c r="AB14" i="91"/>
  <c r="AB40" s="1"/>
  <c r="L40"/>
  <c r="AO40" s="1"/>
  <c r="AB22"/>
  <c r="AB48" s="1"/>
  <c r="L48"/>
  <c r="M40" i="83"/>
  <c r="H11"/>
  <c r="V50" i="91"/>
  <c r="AO50"/>
  <c r="M44" i="85"/>
  <c r="I45" s="1"/>
  <c r="S43" s="1"/>
  <c r="AJ20" i="91"/>
  <c r="AJ46" s="1"/>
  <c r="P46"/>
  <c r="L42"/>
  <c r="AO42" s="1"/>
  <c r="AB16"/>
  <c r="AB42" s="1"/>
  <c r="L46"/>
  <c r="AB20"/>
  <c r="AB46" s="1"/>
  <c r="V21" i="83"/>
  <c r="V51" s="1"/>
  <c r="H53"/>
  <c r="M44"/>
  <c r="H15"/>
  <c r="L19"/>
  <c r="H48"/>
  <c r="Y53" i="84"/>
  <c r="AK51" s="1"/>
  <c r="Y41"/>
  <c r="AJ39" s="1"/>
  <c r="Y57"/>
  <c r="AK55" s="1"/>
  <c r="AO48" i="91" l="1"/>
  <c r="V9" i="83"/>
  <c r="V39" s="1"/>
  <c r="H41"/>
  <c r="AO46" i="91"/>
  <c r="L49" i="83"/>
  <c r="U17"/>
  <c r="U47" s="1"/>
  <c r="V13"/>
  <c r="V43" s="1"/>
  <c r="H45"/>
</calcChain>
</file>

<file path=xl/sharedStrings.xml><?xml version="1.0" encoding="utf-8"?>
<sst xmlns="http://schemas.openxmlformats.org/spreadsheetml/2006/main" count="497" uniqueCount="51">
  <si>
    <t>名前</t>
    <rPh sb="0" eb="2">
      <t>ナマエ</t>
    </rPh>
    <phoneticPr fontId="3"/>
  </si>
  <si>
    <t>年</t>
    <rPh sb="0" eb="1">
      <t>ネン</t>
    </rPh>
    <phoneticPr fontId="3"/>
  </si>
  <si>
    <t>組</t>
    <rPh sb="0" eb="1">
      <t>クミ</t>
    </rPh>
    <phoneticPr fontId="3"/>
  </si>
  <si>
    <t>　</t>
    <phoneticPr fontId="3"/>
  </si>
  <si>
    <t>　</t>
    <phoneticPr fontId="3"/>
  </si>
  <si>
    <t>№</t>
    <phoneticPr fontId="3"/>
  </si>
  <si>
    <t>答え</t>
    <rPh sb="0" eb="1">
      <t>コタ</t>
    </rPh>
    <phoneticPr fontId="3"/>
  </si>
  <si>
    <t>①</t>
    <phoneticPr fontId="3"/>
  </si>
  <si>
    <t>②</t>
    <phoneticPr fontId="3"/>
  </si>
  <si>
    <t>　</t>
    <phoneticPr fontId="3"/>
  </si>
  <si>
    <t>№</t>
    <phoneticPr fontId="3"/>
  </si>
  <si>
    <t>＝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</si>
  <si>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</si>
  <si>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</si>
  <si>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</si>
  <si>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</si>
  <si>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</si>
  <si>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</si>
  <si>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</si>
  <si>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</si>
  <si>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◆次の□にあう数を書きましょう。</t>
    <rPh sb="1" eb="2">
      <t>ツギ</t>
    </rPh>
    <rPh sb="7" eb="8">
      <t>カズ</t>
    </rPh>
    <rPh sb="9" eb="10">
      <t>カ</t>
    </rPh>
    <phoneticPr fontId="3"/>
  </si>
  <si>
    <t>計算のきまり①</t>
    <rPh sb="0" eb="2">
      <t>ケイサン</t>
    </rPh>
    <phoneticPr fontId="3"/>
  </si>
  <si>
    <t>◆じゅんじょを考えて，例のように計算をしましょう。</t>
    <rPh sb="7" eb="8">
      <t>カンガ</t>
    </rPh>
    <rPh sb="11" eb="12">
      <t>レイ</t>
    </rPh>
    <rPh sb="16" eb="18">
      <t>ケイサン</t>
    </rPh>
    <phoneticPr fontId="3"/>
  </si>
  <si>
    <t>（例）</t>
    <rPh sb="1" eb="2">
      <t>レイ</t>
    </rPh>
    <phoneticPr fontId="3"/>
  </si>
  <si>
    <t>計算のきまり②</t>
    <rPh sb="0" eb="2">
      <t>ケイサン</t>
    </rPh>
    <phoneticPr fontId="3"/>
  </si>
  <si>
    <t>計算のきまり③</t>
    <rPh sb="0" eb="2">
      <t>ケイサン</t>
    </rPh>
    <phoneticPr fontId="3"/>
  </si>
  <si>
    <t>－</t>
    <phoneticPr fontId="3"/>
  </si>
  <si>
    <t>（</t>
    <phoneticPr fontId="3"/>
  </si>
  <si>
    <t>＋</t>
    <phoneticPr fontId="3"/>
  </si>
  <si>
    <t>）</t>
    <phoneticPr fontId="3"/>
  </si>
  <si>
    <t>＝</t>
    <phoneticPr fontId="3"/>
  </si>
  <si>
    <t>①</t>
    <phoneticPr fontId="3"/>
  </si>
  <si>
    <t>②</t>
    <phoneticPr fontId="3"/>
  </si>
  <si>
    <t>③</t>
    <phoneticPr fontId="3"/>
  </si>
  <si>
    <t>×</t>
    <phoneticPr fontId="3"/>
  </si>
  <si>
    <t>④</t>
    <phoneticPr fontId="3"/>
  </si>
  <si>
    <t>　</t>
    <phoneticPr fontId="3"/>
  </si>
  <si>
    <t>⑤</t>
    <phoneticPr fontId="3"/>
  </si>
  <si>
    <t>÷</t>
    <phoneticPr fontId="3"/>
  </si>
  <si>
    <t>№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</si>
  <si>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</si>
  <si>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</si>
  <si>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</si>
  <si>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</si>
  <si>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</si>
  <si>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（</t>
    <phoneticPr fontId="3"/>
  </si>
  <si>
    <t>＋</t>
    <phoneticPr fontId="3"/>
  </si>
  <si>
    <t>）</t>
    <phoneticPr fontId="3"/>
  </si>
  <si>
    <t>×</t>
    <phoneticPr fontId="3"/>
  </si>
  <si>
    <t>－</t>
    <phoneticPr fontId="3"/>
  </si>
  <si>
    <t>計算のきまり④</t>
    <rPh sb="0" eb="2">
      <t>ケイサン</t>
    </rPh>
    <phoneticPr fontId="3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</si>
</sst>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8"/>
      <color indexed="10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9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143">
    <xf numFmtId="0" fontId="0" fillId="0" borderId="0" xfId="0"/>
    <xf numFmtId="0" fontId="2" fillId="0" borderId="0" xfId="2">
      <alignment vertical="center"/>
    </xf>
    <xf numFmtId="0" fontId="4" fillId="0" borderId="0" xfId="2" applyFont="1">
      <alignment vertical="center"/>
    </xf>
    <xf numFmtId="0" fontId="2" fillId="0" borderId="1" xfId="2" applyBorder="1">
      <alignment vertical="center"/>
    </xf>
    <xf numFmtId="0" fontId="5" fillId="0" borderId="1" xfId="2" applyFont="1" applyBorder="1">
      <alignment vertical="center"/>
    </xf>
    <xf numFmtId="0" fontId="2" fillId="0" borderId="0" xfId="2" quotePrefix="1" applyAlignment="1">
      <alignment vertical="center"/>
    </xf>
    <xf numFmtId="0" fontId="2" fillId="0" borderId="0" xfId="2" applyAlignment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Border="1">
      <alignment vertical="center"/>
    </xf>
    <xf numFmtId="0" fontId="2" fillId="0" borderId="0" xfId="2" quotePrefix="1" applyFont="1" applyBorder="1" applyAlignment="1">
      <alignment vertical="center"/>
    </xf>
    <xf numFmtId="0" fontId="2" fillId="0" borderId="1" xfId="2" applyFont="1" applyBorder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top"/>
    </xf>
    <xf numFmtId="0" fontId="2" fillId="0" borderId="0" xfId="2" applyFont="1" applyBorder="1" applyAlignment="1">
      <alignment vertical="top"/>
    </xf>
    <xf numFmtId="0" fontId="6" fillId="0" borderId="0" xfId="2" applyFont="1">
      <alignment vertical="center"/>
    </xf>
    <xf numFmtId="0" fontId="8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2" quotePrefix="1" applyFont="1" applyBorder="1" applyAlignment="1">
      <alignment vertical="center"/>
    </xf>
    <xf numFmtId="0" fontId="7" fillId="0" borderId="0" xfId="2" quotePrefix="1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 shrinkToFit="1"/>
    </xf>
    <xf numFmtId="0" fontId="2" fillId="0" borderId="5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>
      <alignment vertical="center"/>
    </xf>
    <xf numFmtId="0" fontId="2" fillId="0" borderId="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8" fillId="0" borderId="0" xfId="2" applyFont="1" applyBorder="1" applyAlignment="1">
      <alignment vertical="center" shrinkToFit="1"/>
    </xf>
    <xf numFmtId="0" fontId="2" fillId="0" borderId="7" xfId="2" quotePrefix="1" applyFont="1" applyBorder="1" applyAlignment="1">
      <alignment vertical="center"/>
    </xf>
    <xf numFmtId="0" fontId="2" fillId="0" borderId="8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horizontal="center" vertical="top"/>
    </xf>
    <xf numFmtId="0" fontId="12" fillId="0" borderId="0" xfId="2" quotePrefix="1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2" applyFont="1" applyBorder="1" applyAlignment="1">
      <alignment vertical="center" shrinkToFit="1"/>
    </xf>
    <xf numFmtId="0" fontId="7" fillId="0" borderId="0" xfId="2" applyFont="1" applyBorder="1" applyAlignment="1">
      <alignment vertical="center" shrinkToFit="1"/>
    </xf>
    <xf numFmtId="0" fontId="7" fillId="0" borderId="0" xfId="2" applyFont="1" applyBorder="1" applyAlignment="1"/>
    <xf numFmtId="0" fontId="13" fillId="0" borderId="0" xfId="2" applyFont="1" applyBorder="1" applyAlignment="1">
      <alignment vertical="center"/>
    </xf>
    <xf numFmtId="0" fontId="13" fillId="0" borderId="0" xfId="2" quotePrefix="1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quotePrefix="1" applyFont="1" applyBorder="1">
      <alignment vertical="center"/>
    </xf>
    <xf numFmtId="0" fontId="2" fillId="0" borderId="11" xfId="2" applyFont="1" applyBorder="1">
      <alignment vertical="center"/>
    </xf>
    <xf numFmtId="0" fontId="6" fillId="0" borderId="0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center"/>
    </xf>
    <xf numFmtId="0" fontId="6" fillId="0" borderId="11" xfId="2" quotePrefix="1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0" xfId="2" applyFont="1" applyBorder="1" applyAlignment="1">
      <alignment vertical="top"/>
    </xf>
    <xf numFmtId="0" fontId="7" fillId="0" borderId="11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0" xfId="2" applyFont="1" applyBorder="1">
      <alignment vertical="center"/>
    </xf>
    <xf numFmtId="0" fontId="6" fillId="0" borderId="0" xfId="2" applyFont="1" applyBorder="1" applyAlignment="1">
      <alignment vertical="center" shrinkToFit="1"/>
    </xf>
    <xf numFmtId="0" fontId="7" fillId="0" borderId="11" xfId="2" applyFont="1" applyBorder="1">
      <alignment vertical="center"/>
    </xf>
    <xf numFmtId="0" fontId="6" fillId="0" borderId="15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7" fillId="0" borderId="11" xfId="2" applyFont="1" applyBorder="1" applyAlignment="1">
      <alignment vertical="center" shrinkToFit="1"/>
    </xf>
    <xf numFmtId="0" fontId="14" fillId="0" borderId="11" xfId="2" applyFont="1" applyBorder="1" applyAlignment="1">
      <alignment vertical="center"/>
    </xf>
    <xf numFmtId="0" fontId="14" fillId="0" borderId="10" xfId="2" quotePrefix="1" applyFont="1" applyBorder="1">
      <alignment vertical="center"/>
    </xf>
    <xf numFmtId="0" fontId="14" fillId="0" borderId="13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7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5" fillId="0" borderId="10" xfId="2" quotePrefix="1" applyFont="1" applyBorder="1">
      <alignment vertical="center"/>
    </xf>
    <xf numFmtId="0" fontId="15" fillId="0" borderId="13" xfId="2" applyFont="1" applyBorder="1" applyAlignment="1">
      <alignment vertical="center"/>
    </xf>
    <xf numFmtId="0" fontId="2" fillId="0" borderId="8" xfId="2" applyFont="1" applyBorder="1" applyAlignment="1">
      <alignment horizontal="center" vertical="top"/>
    </xf>
    <xf numFmtId="0" fontId="2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top"/>
    </xf>
    <xf numFmtId="0" fontId="14" fillId="0" borderId="0" xfId="2" applyFont="1" applyBorder="1">
      <alignment vertical="center"/>
    </xf>
    <xf numFmtId="0" fontId="7" fillId="0" borderId="0" xfId="2" applyFont="1" applyBorder="1" applyAlignment="1">
      <alignment vertical="top"/>
    </xf>
    <xf numFmtId="0" fontId="14" fillId="0" borderId="0" xfId="2" quotePrefix="1" applyFont="1" applyBorder="1" applyAlignment="1">
      <alignment vertical="center"/>
    </xf>
    <xf numFmtId="0" fontId="7" fillId="0" borderId="16" xfId="2" applyFont="1" applyBorder="1">
      <alignment vertical="center"/>
    </xf>
    <xf numFmtId="0" fontId="7" fillId="0" borderId="18" xfId="2" applyFont="1" applyBorder="1" applyAlignment="1">
      <alignment horizontal="center" vertical="top"/>
    </xf>
    <xf numFmtId="0" fontId="7" fillId="0" borderId="13" xfId="2" applyFont="1" applyBorder="1" applyAlignment="1">
      <alignment horizontal="center" vertical="center"/>
    </xf>
    <xf numFmtId="0" fontId="7" fillId="0" borderId="18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1" xfId="2" applyFont="1" applyBorder="1" applyAlignment="1">
      <alignment horizontal="center" vertical="top"/>
    </xf>
    <xf numFmtId="0" fontId="14" fillId="0" borderId="18" xfId="2" applyFont="1" applyBorder="1" applyAlignment="1">
      <alignment vertical="center"/>
    </xf>
    <xf numFmtId="0" fontId="14" fillId="0" borderId="13" xfId="2" quotePrefix="1" applyFont="1" applyBorder="1" applyAlignment="1">
      <alignment vertical="center"/>
    </xf>
    <xf numFmtId="0" fontId="2" fillId="0" borderId="8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11" xfId="2" quotePrefix="1" applyFont="1" applyBorder="1" applyAlignment="1">
      <alignment vertical="center"/>
    </xf>
    <xf numFmtId="0" fontId="7" fillId="0" borderId="18" xfId="2" applyFont="1" applyBorder="1" applyAlignment="1">
      <alignment horizontal="center" vertical="center"/>
    </xf>
    <xf numFmtId="0" fontId="7" fillId="0" borderId="15" xfId="2" applyFont="1" applyBorder="1" applyAlignment="1">
      <alignment vertical="center"/>
    </xf>
    <xf numFmtId="0" fontId="7" fillId="0" borderId="18" xfId="2" applyFont="1" applyBorder="1" applyAlignment="1">
      <alignment vertical="center" shrinkToFit="1"/>
    </xf>
    <xf numFmtId="0" fontId="7" fillId="0" borderId="13" xfId="2" applyFont="1" applyBorder="1">
      <alignment vertical="center"/>
    </xf>
    <xf numFmtId="0" fontId="7" fillId="0" borderId="18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14" fillId="0" borderId="11" xfId="2" quotePrefix="1" applyFont="1" applyBorder="1" applyAlignment="1">
      <alignment vertical="center"/>
    </xf>
    <xf numFmtId="0" fontId="7" fillId="0" borderId="15" xfId="2" applyFont="1" applyBorder="1" applyAlignment="1">
      <alignment horizontal="left" vertical="center"/>
    </xf>
    <xf numFmtId="0" fontId="7" fillId="0" borderId="10" xfId="2" quotePrefix="1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2" applyFont="1" applyBorder="1" applyAlignment="1">
      <alignment vertical="top" shrinkToFit="1"/>
    </xf>
    <xf numFmtId="0" fontId="2" fillId="0" borderId="1" xfId="2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3" fillId="0" borderId="0" xfId="2" quotePrefix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5" fillId="0" borderId="10" xfId="2" quotePrefix="1" applyFont="1" applyBorder="1" applyAlignment="1">
      <alignment horizontal="center" vertical="center"/>
    </xf>
    <xf numFmtId="0" fontId="6" fillId="0" borderId="10" xfId="2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6" fillId="0" borderId="10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</cellXfs>
  <cellStyles count="3">
    <cellStyle name="標準" xfId="0" builtinId="0"/>
    <cellStyle name="標準_4nen-exceldrill-(9)" xfId="1"/>
    <cellStyle name="標準_ワークシート書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33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76001" name="Line 1"/>
        <xdr:cNvSpPr>
          <a:spLocks noChangeShapeType="1"/>
        </xdr:cNvSpPr>
      </xdr:nvSpPr>
      <xdr:spPr bwMode="auto">
        <a:xfrm flipV="1">
          <a:off x="2152650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33</xdr:row>
      <xdr:rowOff>0</xdr:rowOff>
    </xdr:from>
    <xdr:to>
      <xdr:col>27</xdr:col>
      <xdr:colOff>114300</xdr:colOff>
      <xdr:row>33</xdr:row>
      <xdr:rowOff>0</xdr:rowOff>
    </xdr:to>
    <xdr:sp macro="" textlink="">
      <xdr:nvSpPr>
        <xdr:cNvPr id="76002" name="Line 2"/>
        <xdr:cNvSpPr>
          <a:spLocks noChangeShapeType="1"/>
        </xdr:cNvSpPr>
      </xdr:nvSpPr>
      <xdr:spPr bwMode="auto">
        <a:xfrm flipV="1">
          <a:off x="448627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9525</xdr:colOff>
      <xdr:row>33</xdr:row>
      <xdr:rowOff>0</xdr:rowOff>
    </xdr:from>
    <xdr:to>
      <xdr:col>15</xdr:col>
      <xdr:colOff>9525</xdr:colOff>
      <xdr:row>33</xdr:row>
      <xdr:rowOff>0</xdr:rowOff>
    </xdr:to>
    <xdr:sp macro="" textlink="">
      <xdr:nvSpPr>
        <xdr:cNvPr id="76003" name="Line 3"/>
        <xdr:cNvSpPr>
          <a:spLocks noChangeShapeType="1"/>
        </xdr:cNvSpPr>
      </xdr:nvSpPr>
      <xdr:spPr bwMode="auto">
        <a:xfrm flipV="1">
          <a:off x="2438400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76200</xdr:colOff>
      <xdr:row>33</xdr:row>
      <xdr:rowOff>0</xdr:rowOff>
    </xdr:from>
    <xdr:to>
      <xdr:col>29</xdr:col>
      <xdr:colOff>76200</xdr:colOff>
      <xdr:row>33</xdr:row>
      <xdr:rowOff>0</xdr:rowOff>
    </xdr:to>
    <xdr:sp macro="" textlink="">
      <xdr:nvSpPr>
        <xdr:cNvPr id="76004" name="Line 4"/>
        <xdr:cNvSpPr>
          <a:spLocks noChangeShapeType="1"/>
        </xdr:cNvSpPr>
      </xdr:nvSpPr>
      <xdr:spPr bwMode="auto">
        <a:xfrm flipV="1">
          <a:off x="477202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33</xdr:row>
      <xdr:rowOff>0</xdr:rowOff>
    </xdr:from>
    <xdr:to>
      <xdr:col>16</xdr:col>
      <xdr:colOff>104775</xdr:colOff>
      <xdr:row>33</xdr:row>
      <xdr:rowOff>0</xdr:rowOff>
    </xdr:to>
    <xdr:sp macro="" textlink="">
      <xdr:nvSpPr>
        <xdr:cNvPr id="76005" name="Line 5"/>
        <xdr:cNvSpPr>
          <a:spLocks noChangeShapeType="1"/>
        </xdr:cNvSpPr>
      </xdr:nvSpPr>
      <xdr:spPr bwMode="auto">
        <a:xfrm flipV="1">
          <a:off x="269557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47625</xdr:colOff>
      <xdr:row>33</xdr:row>
      <xdr:rowOff>0</xdr:rowOff>
    </xdr:from>
    <xdr:to>
      <xdr:col>24</xdr:col>
      <xdr:colOff>47625</xdr:colOff>
      <xdr:row>33</xdr:row>
      <xdr:rowOff>0</xdr:rowOff>
    </xdr:to>
    <xdr:sp macro="" textlink="">
      <xdr:nvSpPr>
        <xdr:cNvPr id="76006" name="Line 6"/>
        <xdr:cNvSpPr>
          <a:spLocks noChangeShapeType="1"/>
        </xdr:cNvSpPr>
      </xdr:nvSpPr>
      <xdr:spPr bwMode="auto">
        <a:xfrm flipV="1">
          <a:off x="393382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47625</xdr:colOff>
      <xdr:row>33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76007" name="Line 7"/>
        <xdr:cNvSpPr>
          <a:spLocks noChangeShapeType="1"/>
        </xdr:cNvSpPr>
      </xdr:nvSpPr>
      <xdr:spPr bwMode="auto">
        <a:xfrm flipV="1">
          <a:off x="2152650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33</xdr:row>
      <xdr:rowOff>0</xdr:rowOff>
    </xdr:from>
    <xdr:to>
      <xdr:col>27</xdr:col>
      <xdr:colOff>114300</xdr:colOff>
      <xdr:row>33</xdr:row>
      <xdr:rowOff>0</xdr:rowOff>
    </xdr:to>
    <xdr:sp macro="" textlink="">
      <xdr:nvSpPr>
        <xdr:cNvPr id="76008" name="Line 8"/>
        <xdr:cNvSpPr>
          <a:spLocks noChangeShapeType="1"/>
        </xdr:cNvSpPr>
      </xdr:nvSpPr>
      <xdr:spPr bwMode="auto">
        <a:xfrm flipV="1">
          <a:off x="448627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33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77025" name="Line 1"/>
        <xdr:cNvSpPr>
          <a:spLocks noChangeShapeType="1"/>
        </xdr:cNvSpPr>
      </xdr:nvSpPr>
      <xdr:spPr bwMode="auto">
        <a:xfrm flipV="1">
          <a:off x="2152650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33</xdr:row>
      <xdr:rowOff>0</xdr:rowOff>
    </xdr:from>
    <xdr:to>
      <xdr:col>27</xdr:col>
      <xdr:colOff>114300</xdr:colOff>
      <xdr:row>33</xdr:row>
      <xdr:rowOff>0</xdr:rowOff>
    </xdr:to>
    <xdr:sp macro="" textlink="">
      <xdr:nvSpPr>
        <xdr:cNvPr id="77026" name="Line 2"/>
        <xdr:cNvSpPr>
          <a:spLocks noChangeShapeType="1"/>
        </xdr:cNvSpPr>
      </xdr:nvSpPr>
      <xdr:spPr bwMode="auto">
        <a:xfrm flipV="1">
          <a:off x="448627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9525</xdr:colOff>
      <xdr:row>33</xdr:row>
      <xdr:rowOff>0</xdr:rowOff>
    </xdr:from>
    <xdr:to>
      <xdr:col>15</xdr:col>
      <xdr:colOff>9525</xdr:colOff>
      <xdr:row>33</xdr:row>
      <xdr:rowOff>0</xdr:rowOff>
    </xdr:to>
    <xdr:sp macro="" textlink="">
      <xdr:nvSpPr>
        <xdr:cNvPr id="77027" name="Line 3"/>
        <xdr:cNvSpPr>
          <a:spLocks noChangeShapeType="1"/>
        </xdr:cNvSpPr>
      </xdr:nvSpPr>
      <xdr:spPr bwMode="auto">
        <a:xfrm flipV="1">
          <a:off x="2438400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76200</xdr:colOff>
      <xdr:row>33</xdr:row>
      <xdr:rowOff>0</xdr:rowOff>
    </xdr:from>
    <xdr:to>
      <xdr:col>29</xdr:col>
      <xdr:colOff>76200</xdr:colOff>
      <xdr:row>33</xdr:row>
      <xdr:rowOff>0</xdr:rowOff>
    </xdr:to>
    <xdr:sp macro="" textlink="">
      <xdr:nvSpPr>
        <xdr:cNvPr id="77028" name="Line 4"/>
        <xdr:cNvSpPr>
          <a:spLocks noChangeShapeType="1"/>
        </xdr:cNvSpPr>
      </xdr:nvSpPr>
      <xdr:spPr bwMode="auto">
        <a:xfrm flipV="1">
          <a:off x="477202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33</xdr:row>
      <xdr:rowOff>0</xdr:rowOff>
    </xdr:from>
    <xdr:to>
      <xdr:col>16</xdr:col>
      <xdr:colOff>104775</xdr:colOff>
      <xdr:row>33</xdr:row>
      <xdr:rowOff>0</xdr:rowOff>
    </xdr:to>
    <xdr:sp macro="" textlink="">
      <xdr:nvSpPr>
        <xdr:cNvPr id="77029" name="Line 5"/>
        <xdr:cNvSpPr>
          <a:spLocks noChangeShapeType="1"/>
        </xdr:cNvSpPr>
      </xdr:nvSpPr>
      <xdr:spPr bwMode="auto">
        <a:xfrm flipV="1">
          <a:off x="269557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47625</xdr:colOff>
      <xdr:row>33</xdr:row>
      <xdr:rowOff>0</xdr:rowOff>
    </xdr:from>
    <xdr:to>
      <xdr:col>24</xdr:col>
      <xdr:colOff>47625</xdr:colOff>
      <xdr:row>33</xdr:row>
      <xdr:rowOff>0</xdr:rowOff>
    </xdr:to>
    <xdr:sp macro="" textlink="">
      <xdr:nvSpPr>
        <xdr:cNvPr id="77030" name="Line 6"/>
        <xdr:cNvSpPr>
          <a:spLocks noChangeShapeType="1"/>
        </xdr:cNvSpPr>
      </xdr:nvSpPr>
      <xdr:spPr bwMode="auto">
        <a:xfrm flipV="1">
          <a:off x="393382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47625</xdr:colOff>
      <xdr:row>33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77031" name="Line 7"/>
        <xdr:cNvSpPr>
          <a:spLocks noChangeShapeType="1"/>
        </xdr:cNvSpPr>
      </xdr:nvSpPr>
      <xdr:spPr bwMode="auto">
        <a:xfrm flipV="1">
          <a:off x="2152650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33</xdr:row>
      <xdr:rowOff>0</xdr:rowOff>
    </xdr:from>
    <xdr:to>
      <xdr:col>27</xdr:col>
      <xdr:colOff>114300</xdr:colOff>
      <xdr:row>33</xdr:row>
      <xdr:rowOff>0</xdr:rowOff>
    </xdr:to>
    <xdr:sp macro="" textlink="">
      <xdr:nvSpPr>
        <xdr:cNvPr id="77032" name="Line 8"/>
        <xdr:cNvSpPr>
          <a:spLocks noChangeShapeType="1"/>
        </xdr:cNvSpPr>
      </xdr:nvSpPr>
      <xdr:spPr bwMode="auto">
        <a:xfrm flipV="1">
          <a:off x="4486275" y="1111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33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78049" name="Line 1"/>
        <xdr:cNvSpPr>
          <a:spLocks noChangeShapeType="1"/>
        </xdr:cNvSpPr>
      </xdr:nvSpPr>
      <xdr:spPr bwMode="auto">
        <a:xfrm flipV="1">
          <a:off x="2152650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33</xdr:row>
      <xdr:rowOff>0</xdr:rowOff>
    </xdr:from>
    <xdr:to>
      <xdr:col>27</xdr:col>
      <xdr:colOff>114300</xdr:colOff>
      <xdr:row>33</xdr:row>
      <xdr:rowOff>0</xdr:rowOff>
    </xdr:to>
    <xdr:sp macro="" textlink="">
      <xdr:nvSpPr>
        <xdr:cNvPr id="78050" name="Line 2"/>
        <xdr:cNvSpPr>
          <a:spLocks noChangeShapeType="1"/>
        </xdr:cNvSpPr>
      </xdr:nvSpPr>
      <xdr:spPr bwMode="auto">
        <a:xfrm flipV="1">
          <a:off x="448627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9525</xdr:colOff>
      <xdr:row>33</xdr:row>
      <xdr:rowOff>0</xdr:rowOff>
    </xdr:from>
    <xdr:to>
      <xdr:col>15</xdr:col>
      <xdr:colOff>9525</xdr:colOff>
      <xdr:row>33</xdr:row>
      <xdr:rowOff>0</xdr:rowOff>
    </xdr:to>
    <xdr:sp macro="" textlink="">
      <xdr:nvSpPr>
        <xdr:cNvPr id="78051" name="Line 3"/>
        <xdr:cNvSpPr>
          <a:spLocks noChangeShapeType="1"/>
        </xdr:cNvSpPr>
      </xdr:nvSpPr>
      <xdr:spPr bwMode="auto">
        <a:xfrm flipV="1">
          <a:off x="2438400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76200</xdr:colOff>
      <xdr:row>33</xdr:row>
      <xdr:rowOff>0</xdr:rowOff>
    </xdr:from>
    <xdr:to>
      <xdr:col>29</xdr:col>
      <xdr:colOff>76200</xdr:colOff>
      <xdr:row>33</xdr:row>
      <xdr:rowOff>0</xdr:rowOff>
    </xdr:to>
    <xdr:sp macro="" textlink="">
      <xdr:nvSpPr>
        <xdr:cNvPr id="78052" name="Line 4"/>
        <xdr:cNvSpPr>
          <a:spLocks noChangeShapeType="1"/>
        </xdr:cNvSpPr>
      </xdr:nvSpPr>
      <xdr:spPr bwMode="auto">
        <a:xfrm flipV="1">
          <a:off x="47720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33</xdr:row>
      <xdr:rowOff>0</xdr:rowOff>
    </xdr:from>
    <xdr:to>
      <xdr:col>16</xdr:col>
      <xdr:colOff>104775</xdr:colOff>
      <xdr:row>33</xdr:row>
      <xdr:rowOff>0</xdr:rowOff>
    </xdr:to>
    <xdr:sp macro="" textlink="">
      <xdr:nvSpPr>
        <xdr:cNvPr id="78053" name="Line 5"/>
        <xdr:cNvSpPr>
          <a:spLocks noChangeShapeType="1"/>
        </xdr:cNvSpPr>
      </xdr:nvSpPr>
      <xdr:spPr bwMode="auto">
        <a:xfrm flipV="1">
          <a:off x="269557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47625</xdr:colOff>
      <xdr:row>33</xdr:row>
      <xdr:rowOff>0</xdr:rowOff>
    </xdr:from>
    <xdr:to>
      <xdr:col>24</xdr:col>
      <xdr:colOff>47625</xdr:colOff>
      <xdr:row>33</xdr:row>
      <xdr:rowOff>0</xdr:rowOff>
    </xdr:to>
    <xdr:sp macro="" textlink="">
      <xdr:nvSpPr>
        <xdr:cNvPr id="78054" name="Line 6"/>
        <xdr:cNvSpPr>
          <a:spLocks noChangeShapeType="1"/>
        </xdr:cNvSpPr>
      </xdr:nvSpPr>
      <xdr:spPr bwMode="auto">
        <a:xfrm flipV="1">
          <a:off x="393382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47625</xdr:colOff>
      <xdr:row>33</xdr:row>
      <xdr:rowOff>0</xdr:rowOff>
    </xdr:from>
    <xdr:to>
      <xdr:col>13</xdr:col>
      <xdr:colOff>47625</xdr:colOff>
      <xdr:row>33</xdr:row>
      <xdr:rowOff>0</xdr:rowOff>
    </xdr:to>
    <xdr:sp macro="" textlink="">
      <xdr:nvSpPr>
        <xdr:cNvPr id="78055" name="Line 7"/>
        <xdr:cNvSpPr>
          <a:spLocks noChangeShapeType="1"/>
        </xdr:cNvSpPr>
      </xdr:nvSpPr>
      <xdr:spPr bwMode="auto">
        <a:xfrm flipV="1">
          <a:off x="2152650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114300</xdr:colOff>
      <xdr:row>33</xdr:row>
      <xdr:rowOff>0</xdr:rowOff>
    </xdr:from>
    <xdr:to>
      <xdr:col>27</xdr:col>
      <xdr:colOff>114300</xdr:colOff>
      <xdr:row>33</xdr:row>
      <xdr:rowOff>0</xdr:rowOff>
    </xdr:to>
    <xdr:sp macro="" textlink="">
      <xdr:nvSpPr>
        <xdr:cNvPr id="78056" name="Line 8"/>
        <xdr:cNvSpPr>
          <a:spLocks noChangeShapeType="1"/>
        </xdr:cNvSpPr>
      </xdr:nvSpPr>
      <xdr:spPr bwMode="auto">
        <a:xfrm flipV="1">
          <a:off x="4486275" y="1113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29</xdr:row>
      <xdr:rowOff>0</xdr:rowOff>
    </xdr:from>
    <xdr:to>
      <xdr:col>13</xdr:col>
      <xdr:colOff>47625</xdr:colOff>
      <xdr:row>29</xdr:row>
      <xdr:rowOff>0</xdr:rowOff>
    </xdr:to>
    <xdr:sp macro="" textlink="">
      <xdr:nvSpPr>
        <xdr:cNvPr id="84193" name="Line 1"/>
        <xdr:cNvSpPr>
          <a:spLocks noChangeShapeType="1"/>
        </xdr:cNvSpPr>
      </xdr:nvSpPr>
      <xdr:spPr bwMode="auto">
        <a:xfrm flipV="1">
          <a:off x="2152650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114300</xdr:colOff>
      <xdr:row>29</xdr:row>
      <xdr:rowOff>0</xdr:rowOff>
    </xdr:from>
    <xdr:to>
      <xdr:col>30</xdr:col>
      <xdr:colOff>114300</xdr:colOff>
      <xdr:row>29</xdr:row>
      <xdr:rowOff>0</xdr:rowOff>
    </xdr:to>
    <xdr:sp macro="" textlink="">
      <xdr:nvSpPr>
        <xdr:cNvPr id="84194" name="Line 2"/>
        <xdr:cNvSpPr>
          <a:spLocks noChangeShapeType="1"/>
        </xdr:cNvSpPr>
      </xdr:nvSpPr>
      <xdr:spPr bwMode="auto">
        <a:xfrm flipV="1">
          <a:off x="4972050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9525</xdr:colOff>
      <xdr:row>29</xdr:row>
      <xdr:rowOff>0</xdr:rowOff>
    </xdr:from>
    <xdr:to>
      <xdr:col>15</xdr:col>
      <xdr:colOff>9525</xdr:colOff>
      <xdr:row>29</xdr:row>
      <xdr:rowOff>0</xdr:rowOff>
    </xdr:to>
    <xdr:sp macro="" textlink="">
      <xdr:nvSpPr>
        <xdr:cNvPr id="84195" name="Line 3"/>
        <xdr:cNvSpPr>
          <a:spLocks noChangeShapeType="1"/>
        </xdr:cNvSpPr>
      </xdr:nvSpPr>
      <xdr:spPr bwMode="auto">
        <a:xfrm flipV="1">
          <a:off x="2438400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0</xdr:rowOff>
    </xdr:to>
    <xdr:sp macro="" textlink="">
      <xdr:nvSpPr>
        <xdr:cNvPr id="84196" name="Line 4"/>
        <xdr:cNvSpPr>
          <a:spLocks noChangeShapeType="1"/>
        </xdr:cNvSpPr>
      </xdr:nvSpPr>
      <xdr:spPr bwMode="auto">
        <a:xfrm flipV="1">
          <a:off x="5257800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29</xdr:row>
      <xdr:rowOff>0</xdr:rowOff>
    </xdr:from>
    <xdr:to>
      <xdr:col>16</xdr:col>
      <xdr:colOff>104775</xdr:colOff>
      <xdr:row>29</xdr:row>
      <xdr:rowOff>0</xdr:rowOff>
    </xdr:to>
    <xdr:sp macro="" textlink="">
      <xdr:nvSpPr>
        <xdr:cNvPr id="84197" name="Line 5"/>
        <xdr:cNvSpPr>
          <a:spLocks noChangeShapeType="1"/>
        </xdr:cNvSpPr>
      </xdr:nvSpPr>
      <xdr:spPr bwMode="auto">
        <a:xfrm flipV="1">
          <a:off x="2695575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47625</xdr:colOff>
      <xdr:row>29</xdr:row>
      <xdr:rowOff>0</xdr:rowOff>
    </xdr:from>
    <xdr:to>
      <xdr:col>26</xdr:col>
      <xdr:colOff>47625</xdr:colOff>
      <xdr:row>29</xdr:row>
      <xdr:rowOff>0</xdr:rowOff>
    </xdr:to>
    <xdr:sp macro="" textlink="">
      <xdr:nvSpPr>
        <xdr:cNvPr id="84198" name="Line 6"/>
        <xdr:cNvSpPr>
          <a:spLocks noChangeShapeType="1"/>
        </xdr:cNvSpPr>
      </xdr:nvSpPr>
      <xdr:spPr bwMode="auto">
        <a:xfrm flipV="1">
          <a:off x="4257675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47625</xdr:colOff>
      <xdr:row>29</xdr:row>
      <xdr:rowOff>0</xdr:rowOff>
    </xdr:from>
    <xdr:to>
      <xdr:col>13</xdr:col>
      <xdr:colOff>47625</xdr:colOff>
      <xdr:row>29</xdr:row>
      <xdr:rowOff>0</xdr:rowOff>
    </xdr:to>
    <xdr:sp macro="" textlink="">
      <xdr:nvSpPr>
        <xdr:cNvPr id="84199" name="Line 7"/>
        <xdr:cNvSpPr>
          <a:spLocks noChangeShapeType="1"/>
        </xdr:cNvSpPr>
      </xdr:nvSpPr>
      <xdr:spPr bwMode="auto">
        <a:xfrm flipV="1">
          <a:off x="2152650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114300</xdr:colOff>
      <xdr:row>29</xdr:row>
      <xdr:rowOff>0</xdr:rowOff>
    </xdr:from>
    <xdr:to>
      <xdr:col>30</xdr:col>
      <xdr:colOff>114300</xdr:colOff>
      <xdr:row>29</xdr:row>
      <xdr:rowOff>0</xdr:rowOff>
    </xdr:to>
    <xdr:sp macro="" textlink="">
      <xdr:nvSpPr>
        <xdr:cNvPr id="84200" name="Line 8"/>
        <xdr:cNvSpPr>
          <a:spLocks noChangeShapeType="1"/>
        </xdr:cNvSpPr>
      </xdr:nvSpPr>
      <xdr:spPr bwMode="auto">
        <a:xfrm flipV="1">
          <a:off x="4972050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M71"/>
  <sheetViews>
    <sheetView tabSelected="1" topLeftCell="A20" workbookViewId="0">
      <selection activeCell="AV8" sqref="AV8"/>
    </sheetView>
  </sheetViews>
  <sheetFormatPr defaultColWidth="11" defaultRowHeight="24.95" customHeight="1"/>
  <cols>
    <col min="1" max="38" width="2.125" style="1" customWidth="1"/>
    <col min="39" max="16384" width="11" style="1"/>
  </cols>
  <sheetData>
    <row r="1" spans="1:39" ht="24.95" customHeight="1">
      <c r="D1" s="2" t="s">
        <v>21</v>
      </c>
      <c r="E1" s="2"/>
      <c r="AH1" s="3" t="s">
        <v>10</v>
      </c>
      <c r="AI1" s="3"/>
      <c r="AJ1" s="115">
        <v>1</v>
      </c>
      <c r="AK1" s="115"/>
    </row>
    <row r="2" spans="1:39" ht="24.95" customHeight="1">
      <c r="M2" s="8" t="s">
        <v>1</v>
      </c>
      <c r="N2" s="8"/>
      <c r="O2" s="7" t="s">
        <v>3</v>
      </c>
      <c r="Q2" s="7" t="s">
        <v>2</v>
      </c>
      <c r="S2" s="11" t="s">
        <v>0</v>
      </c>
      <c r="T2" s="4"/>
      <c r="U2" s="3"/>
      <c r="V2" s="116" t="s">
        <v>4</v>
      </c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9" ht="12" customHeight="1">
      <c r="A3" s="5"/>
      <c r="B3" s="6"/>
    </row>
    <row r="4" spans="1:39" s="9" customFormat="1" ht="34.5" customHeight="1">
      <c r="A4" s="13" t="s">
        <v>22</v>
      </c>
      <c r="B4" s="13"/>
      <c r="C4" s="1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3"/>
      <c r="U4" s="13"/>
      <c r="V4" s="1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9" s="9" customFormat="1" ht="34.5" customHeight="1">
      <c r="A5" s="12" t="s">
        <v>23</v>
      </c>
      <c r="B5" s="12"/>
      <c r="C5" s="12"/>
      <c r="D5" s="19"/>
      <c r="E5" s="118">
        <v>500</v>
      </c>
      <c r="F5" s="118"/>
      <c r="G5" s="118"/>
      <c r="H5" s="118" t="s">
        <v>26</v>
      </c>
      <c r="I5" s="118"/>
      <c r="J5" s="12" t="s">
        <v>27</v>
      </c>
      <c r="K5" s="16"/>
      <c r="L5" s="118">
        <v>180</v>
      </c>
      <c r="M5" s="118"/>
      <c r="N5" s="118"/>
      <c r="O5" s="118" t="s">
        <v>28</v>
      </c>
      <c r="P5" s="118"/>
      <c r="Q5" s="118">
        <v>120</v>
      </c>
      <c r="R5" s="118"/>
      <c r="S5" s="118"/>
      <c r="T5" s="12" t="s">
        <v>29</v>
      </c>
      <c r="U5" s="12"/>
      <c r="V5" s="118" t="s">
        <v>30</v>
      </c>
      <c r="W5" s="118"/>
      <c r="X5" s="118">
        <v>200</v>
      </c>
      <c r="Y5" s="118"/>
      <c r="Z5" s="118"/>
      <c r="AA5" s="12"/>
      <c r="AB5" s="14"/>
      <c r="AC5" s="12"/>
      <c r="AD5" s="16"/>
      <c r="AE5" s="13"/>
      <c r="AF5" s="10"/>
      <c r="AG5" s="14"/>
      <c r="AH5" s="14"/>
      <c r="AI5" s="13"/>
      <c r="AJ5" s="13"/>
      <c r="AK5" s="13"/>
      <c r="AL5" s="13"/>
    </row>
    <row r="6" spans="1:39" s="9" customFormat="1" ht="22.5" customHeight="1">
      <c r="A6" s="12"/>
      <c r="B6" s="12"/>
      <c r="C6" s="12"/>
      <c r="D6" s="19"/>
      <c r="E6" s="12"/>
      <c r="F6" s="35"/>
      <c r="G6" s="12"/>
      <c r="H6" s="12"/>
      <c r="I6" s="14"/>
      <c r="J6" s="12"/>
      <c r="K6" s="16"/>
      <c r="L6" s="13"/>
      <c r="M6" s="43"/>
      <c r="N6" s="44"/>
      <c r="O6" s="116">
        <v>300</v>
      </c>
      <c r="P6" s="116"/>
      <c r="Q6" s="116"/>
      <c r="R6" s="36"/>
      <c r="S6" s="13"/>
      <c r="T6" s="12"/>
      <c r="U6" s="12"/>
      <c r="V6" s="12"/>
      <c r="W6" s="19"/>
      <c r="X6" s="12"/>
      <c r="Y6" s="12"/>
      <c r="Z6" s="12"/>
      <c r="AA6" s="12"/>
      <c r="AB6" s="14"/>
      <c r="AC6" s="12"/>
      <c r="AD6" s="16"/>
      <c r="AE6" s="13"/>
      <c r="AF6" s="10"/>
      <c r="AG6" s="14"/>
      <c r="AH6" s="14"/>
      <c r="AI6" s="13"/>
      <c r="AJ6" s="13"/>
      <c r="AK6" s="13"/>
      <c r="AL6" s="13"/>
    </row>
    <row r="7" spans="1:39" s="9" customFormat="1" ht="22.5" customHeight="1">
      <c r="A7" s="12"/>
      <c r="B7" s="12"/>
      <c r="C7" s="12"/>
      <c r="D7" s="13"/>
      <c r="E7" s="13"/>
      <c r="F7" s="33"/>
      <c r="G7" s="34"/>
      <c r="H7" s="31"/>
      <c r="I7" s="31"/>
      <c r="J7" s="116">
        <v>200</v>
      </c>
      <c r="K7" s="116"/>
      <c r="L7" s="116"/>
      <c r="M7" s="31"/>
      <c r="N7" s="31"/>
      <c r="O7" s="45"/>
      <c r="P7" s="12"/>
      <c r="Q7" s="17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  <c r="AH7" s="12"/>
      <c r="AI7" s="12"/>
      <c r="AJ7" s="12"/>
      <c r="AK7" s="12"/>
      <c r="AL7" s="12"/>
    </row>
    <row r="8" spans="1:39" s="9" customFormat="1" ht="34.5" customHeight="1">
      <c r="A8" s="12"/>
      <c r="B8" s="1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13"/>
      <c r="O8" s="13"/>
      <c r="P8" s="12"/>
      <c r="Q8" s="17"/>
      <c r="R8" s="12"/>
      <c r="S8" s="12"/>
      <c r="T8" s="12"/>
      <c r="U8" s="12"/>
      <c r="V8" s="12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12"/>
      <c r="AH8" s="12"/>
      <c r="AI8" s="12"/>
      <c r="AJ8" s="12"/>
      <c r="AK8" s="12"/>
      <c r="AL8" s="12"/>
    </row>
    <row r="9" spans="1:39" s="9" customFormat="1" ht="34.5" customHeight="1">
      <c r="A9" s="12" t="s">
        <v>31</v>
      </c>
      <c r="B9" s="12"/>
      <c r="C9" s="118">
        <v>1000</v>
      </c>
      <c r="D9" s="118"/>
      <c r="E9" s="118"/>
      <c r="F9" s="118" t="s">
        <v>26</v>
      </c>
      <c r="G9" s="118"/>
      <c r="H9" s="12" t="s">
        <v>27</v>
      </c>
      <c r="I9" s="16"/>
      <c r="J9" s="118">
        <f ca="1">INT(RAND()*(8-2)+2)*100</f>
        <v>400</v>
      </c>
      <c r="K9" s="118"/>
      <c r="L9" s="118"/>
      <c r="M9" s="118" t="s">
        <v>28</v>
      </c>
      <c r="N9" s="118"/>
      <c r="O9" s="118">
        <f ca="1">INT(RAND()*(8-2)+2)*10</f>
        <v>40</v>
      </c>
      <c r="P9" s="118"/>
      <c r="Q9" s="118"/>
      <c r="R9" s="12" t="s">
        <v>29</v>
      </c>
      <c r="S9" s="12"/>
      <c r="T9" s="119" t="s">
        <v>30</v>
      </c>
      <c r="U9" s="119"/>
      <c r="V9" s="119">
        <f ca="1">H11</f>
        <v>560</v>
      </c>
      <c r="W9" s="119"/>
      <c r="X9" s="119"/>
      <c r="Y9" s="12"/>
      <c r="Z9" s="29"/>
      <c r="AA9" s="29"/>
      <c r="AB9" s="29"/>
      <c r="AC9" s="29"/>
      <c r="AD9" s="29"/>
      <c r="AE9" s="29"/>
      <c r="AF9" s="29"/>
      <c r="AG9" s="12"/>
      <c r="AH9" s="12"/>
      <c r="AI9" s="12"/>
      <c r="AJ9" s="12"/>
      <c r="AK9" s="12"/>
      <c r="AL9" s="12"/>
    </row>
    <row r="10" spans="1:39" s="9" customFormat="1" ht="22.5" customHeight="1">
      <c r="A10" s="12"/>
      <c r="B10" s="12"/>
      <c r="C10" s="12"/>
      <c r="D10" s="12"/>
      <c r="E10" s="12"/>
      <c r="F10" s="12"/>
      <c r="G10" s="14"/>
      <c r="H10" s="47"/>
      <c r="I10" s="48"/>
      <c r="J10" s="29"/>
      <c r="K10" s="49"/>
      <c r="L10" s="40"/>
      <c r="M10" s="119">
        <f ca="1">J9+O9</f>
        <v>440</v>
      </c>
      <c r="N10" s="119"/>
      <c r="O10" s="119"/>
      <c r="P10" s="29"/>
      <c r="Q10" s="13"/>
      <c r="R10" s="12"/>
      <c r="S10" s="12"/>
      <c r="T10" s="12"/>
      <c r="U10" s="19"/>
      <c r="V10" s="12"/>
      <c r="W10" s="12"/>
      <c r="X10" s="12"/>
      <c r="Y10" s="12"/>
      <c r="Z10" s="46"/>
      <c r="AA10" s="46"/>
      <c r="AB10" s="46"/>
      <c r="AC10" s="46"/>
      <c r="AD10" s="46"/>
      <c r="AE10" s="46"/>
      <c r="AF10" s="46"/>
      <c r="AG10" s="12"/>
      <c r="AH10" s="12"/>
      <c r="AI10" s="12"/>
      <c r="AJ10" s="12"/>
      <c r="AK10" s="12"/>
      <c r="AL10" s="12"/>
    </row>
    <row r="11" spans="1:39" s="9" customFormat="1" ht="22.5" customHeight="1">
      <c r="A11" s="12"/>
      <c r="B11" s="12"/>
      <c r="C11" s="13"/>
      <c r="D11" s="13"/>
      <c r="E11" s="13"/>
      <c r="F11" s="13"/>
      <c r="G11" s="13"/>
      <c r="H11" s="119">
        <f ca="1">C9-M10</f>
        <v>560</v>
      </c>
      <c r="I11" s="119"/>
      <c r="J11" s="119"/>
      <c r="K11" s="29"/>
      <c r="L11" s="29"/>
      <c r="M11" s="29"/>
      <c r="N11" s="47"/>
      <c r="O11" s="50"/>
      <c r="P11" s="47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2"/>
      <c r="AK11" s="12"/>
      <c r="AL11" s="12"/>
    </row>
    <row r="12" spans="1:39" s="9" customFormat="1" ht="34.5" customHeight="1">
      <c r="A12" s="12"/>
      <c r="B12" s="12"/>
      <c r="C12" s="12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3"/>
      <c r="O12" s="14"/>
      <c r="P12" s="13"/>
      <c r="Q12" s="13"/>
      <c r="R12" s="13"/>
      <c r="S12" s="13"/>
      <c r="T12" s="12"/>
      <c r="U12" s="12"/>
      <c r="V12" s="12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12"/>
      <c r="AH12" s="12"/>
      <c r="AI12" s="12"/>
      <c r="AJ12" s="12"/>
      <c r="AK12" s="12"/>
      <c r="AL12" s="12"/>
      <c r="AM12" s="12"/>
    </row>
    <row r="13" spans="1:39" s="9" customFormat="1" ht="34.5" customHeight="1">
      <c r="A13" s="12" t="s">
        <v>32</v>
      </c>
      <c r="B13" s="12"/>
      <c r="C13" s="118">
        <f ca="1">INT(RAND()*(6-2)+2)*100+INT(RAND()*(6-2)+2)*10</f>
        <v>220</v>
      </c>
      <c r="D13" s="118"/>
      <c r="E13" s="118"/>
      <c r="F13" s="118" t="s">
        <v>28</v>
      </c>
      <c r="G13" s="118"/>
      <c r="H13" s="12" t="s">
        <v>27</v>
      </c>
      <c r="I13" s="16"/>
      <c r="J13" s="118">
        <f ca="1">INT(RAND()*(800-721)+721)</f>
        <v>760</v>
      </c>
      <c r="K13" s="118"/>
      <c r="L13" s="118"/>
      <c r="M13" s="118" t="s">
        <v>26</v>
      </c>
      <c r="N13" s="118"/>
      <c r="O13" s="118">
        <f ca="1">J13-INT(J13/100)*100</f>
        <v>60</v>
      </c>
      <c r="P13" s="118"/>
      <c r="Q13" s="118"/>
      <c r="R13" s="12" t="s">
        <v>29</v>
      </c>
      <c r="S13" s="12"/>
      <c r="T13" s="119" t="s">
        <v>30</v>
      </c>
      <c r="U13" s="119"/>
      <c r="V13" s="119">
        <f ca="1">H15</f>
        <v>920</v>
      </c>
      <c r="W13" s="119"/>
      <c r="X13" s="119"/>
      <c r="Y13" s="12"/>
      <c r="Z13" s="29"/>
      <c r="AA13" s="29"/>
      <c r="AB13" s="29"/>
      <c r="AC13" s="29"/>
      <c r="AD13" s="29"/>
      <c r="AE13" s="29"/>
      <c r="AF13" s="29"/>
      <c r="AG13" s="12"/>
      <c r="AH13" s="12"/>
      <c r="AI13" s="12"/>
      <c r="AJ13" s="12"/>
      <c r="AK13" s="12"/>
      <c r="AL13" s="12"/>
    </row>
    <row r="14" spans="1:39" s="9" customFormat="1" ht="22.5" customHeight="1">
      <c r="A14" s="12"/>
      <c r="B14" s="12"/>
      <c r="C14" s="12"/>
      <c r="D14" s="12"/>
      <c r="E14" s="12"/>
      <c r="F14" s="47"/>
      <c r="G14" s="40"/>
      <c r="H14" s="47"/>
      <c r="I14" s="48"/>
      <c r="J14" s="29"/>
      <c r="K14" s="49"/>
      <c r="L14" s="40"/>
      <c r="M14" s="119">
        <f ca="1">J13-O13</f>
        <v>700</v>
      </c>
      <c r="N14" s="119"/>
      <c r="O14" s="119"/>
      <c r="P14" s="29"/>
      <c r="Q14" s="29"/>
      <c r="R14" s="12"/>
      <c r="S14" s="12"/>
      <c r="T14" s="12"/>
      <c r="U14" s="19"/>
      <c r="V14" s="12"/>
      <c r="W14" s="12"/>
      <c r="X14" s="12"/>
      <c r="Y14" s="12"/>
      <c r="Z14" s="46"/>
      <c r="AA14" s="46"/>
      <c r="AB14" s="46"/>
      <c r="AC14" s="46"/>
      <c r="AD14" s="46"/>
      <c r="AE14" s="46"/>
      <c r="AF14" s="46"/>
      <c r="AG14" s="12"/>
      <c r="AH14" s="12"/>
      <c r="AI14" s="12"/>
      <c r="AJ14" s="12"/>
      <c r="AK14" s="12"/>
      <c r="AL14" s="12"/>
    </row>
    <row r="15" spans="1:39" s="9" customFormat="1" ht="22.5" customHeight="1">
      <c r="A15" s="12"/>
      <c r="B15" s="12"/>
      <c r="C15" s="13"/>
      <c r="D15" s="13"/>
      <c r="E15" s="13"/>
      <c r="F15" s="29"/>
      <c r="G15" s="29"/>
      <c r="H15" s="119">
        <f ca="1">C13+M14</f>
        <v>920</v>
      </c>
      <c r="I15" s="119"/>
      <c r="J15" s="119"/>
      <c r="K15" s="29"/>
      <c r="L15" s="29"/>
      <c r="M15" s="29"/>
      <c r="N15" s="47"/>
      <c r="O15" s="50"/>
      <c r="P15" s="47"/>
      <c r="Q15" s="47"/>
      <c r="R15" s="12"/>
      <c r="S15" s="12"/>
      <c r="T15" s="1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2"/>
      <c r="AK15" s="12"/>
      <c r="AL15" s="12"/>
    </row>
    <row r="16" spans="1:39" s="9" customFormat="1" ht="34.5" customHeight="1">
      <c r="A16" s="12"/>
      <c r="B16" s="12"/>
      <c r="C16" s="12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3"/>
      <c r="O16" s="14"/>
      <c r="P16" s="13"/>
      <c r="Q16" s="13"/>
      <c r="R16" s="13"/>
      <c r="S16" s="13"/>
      <c r="T16" s="12"/>
      <c r="U16" s="12"/>
      <c r="V16" s="12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12"/>
      <c r="AH16" s="12"/>
      <c r="AI16" s="12"/>
      <c r="AJ16" s="12"/>
      <c r="AK16" s="12"/>
      <c r="AL16" s="12"/>
      <c r="AM16" s="12"/>
    </row>
    <row r="17" spans="1:39" s="9" customFormat="1" ht="34.5" customHeight="1">
      <c r="A17" s="20" t="s">
        <v>33</v>
      </c>
      <c r="B17" s="20"/>
      <c r="C17" s="20" t="s">
        <v>27</v>
      </c>
      <c r="D17" s="21"/>
      <c r="E17" s="120">
        <f ca="1">INT(RAND()*(80-20)+20)</f>
        <v>50</v>
      </c>
      <c r="F17" s="120"/>
      <c r="G17" s="120"/>
      <c r="H17" s="120" t="s">
        <v>28</v>
      </c>
      <c r="I17" s="120"/>
      <c r="J17" s="120">
        <f ca="1">100-E17</f>
        <v>50</v>
      </c>
      <c r="K17" s="120"/>
      <c r="L17" s="120"/>
      <c r="M17" s="120" t="s">
        <v>29</v>
      </c>
      <c r="N17" s="120"/>
      <c r="O17" s="120" t="s">
        <v>34</v>
      </c>
      <c r="P17" s="120"/>
      <c r="Q17" s="120">
        <f ca="1">INT(RAND()*(8-3)+3)</f>
        <v>3</v>
      </c>
      <c r="R17" s="120"/>
      <c r="S17" s="119" t="s">
        <v>30</v>
      </c>
      <c r="T17" s="119"/>
      <c r="U17" s="119">
        <f ca="1">L19</f>
        <v>300</v>
      </c>
      <c r="V17" s="119"/>
      <c r="W17" s="119"/>
      <c r="X17" s="21"/>
      <c r="Y17" s="21"/>
      <c r="Z17" s="21"/>
      <c r="AA17" s="21"/>
      <c r="AB17" s="21"/>
      <c r="AC17" s="21"/>
      <c r="AD17" s="21"/>
      <c r="AE17" s="21"/>
      <c r="AF17" s="21"/>
      <c r="AG17" s="20"/>
      <c r="AH17" s="20"/>
      <c r="AI17" s="20"/>
      <c r="AJ17" s="20"/>
      <c r="AK17" s="20"/>
      <c r="AL17" s="20"/>
    </row>
    <row r="18" spans="1:39" s="9" customFormat="1" ht="22.5" customHeight="1">
      <c r="A18" s="20"/>
      <c r="B18" s="20"/>
      <c r="C18" s="20"/>
      <c r="D18" s="21"/>
      <c r="E18" s="21"/>
      <c r="F18" s="21"/>
      <c r="G18" s="20"/>
      <c r="H18" s="119">
        <f ca="1">E17+J17</f>
        <v>100</v>
      </c>
      <c r="I18" s="119"/>
      <c r="J18" s="119"/>
      <c r="K18" s="29"/>
      <c r="L18" s="29"/>
      <c r="M18" s="51"/>
      <c r="N18" s="51"/>
      <c r="O18" s="52"/>
      <c r="P18" s="52"/>
      <c r="Q18" s="20"/>
      <c r="R18" s="21"/>
      <c r="S18" s="21"/>
      <c r="T18" s="20"/>
      <c r="U18" s="20"/>
      <c r="V18" s="20"/>
      <c r="W18" s="21"/>
      <c r="X18" s="21"/>
      <c r="Y18" s="21"/>
      <c r="Z18" s="20"/>
      <c r="AA18" s="21"/>
      <c r="AB18" s="53"/>
      <c r="AC18" s="21"/>
      <c r="AD18" s="21"/>
      <c r="AE18" s="21"/>
      <c r="AF18" s="52"/>
      <c r="AG18" s="20"/>
      <c r="AH18" s="20"/>
      <c r="AI18" s="20"/>
      <c r="AJ18" s="20"/>
      <c r="AK18" s="20"/>
      <c r="AL18" s="20"/>
    </row>
    <row r="19" spans="1:39" s="9" customFormat="1" ht="22.5" customHeight="1">
      <c r="A19" s="20"/>
      <c r="B19" s="20"/>
      <c r="C19" s="20"/>
      <c r="D19" s="21"/>
      <c r="E19" s="21"/>
      <c r="F19" s="21"/>
      <c r="G19" s="21"/>
      <c r="H19" s="29"/>
      <c r="I19" s="29"/>
      <c r="J19" s="29"/>
      <c r="K19" s="29"/>
      <c r="L19" s="119">
        <f ca="1">H18*Q17</f>
        <v>300</v>
      </c>
      <c r="M19" s="119"/>
      <c r="N19" s="119"/>
      <c r="O19" s="21"/>
      <c r="P19" s="21"/>
      <c r="Q19" s="21"/>
      <c r="R19" s="20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0"/>
      <c r="AK19" s="20"/>
      <c r="AL19" s="20"/>
    </row>
    <row r="20" spans="1:39" s="9" customFormat="1" ht="34.5" customHeight="1">
      <c r="A20" s="20"/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  <c r="O20" s="20"/>
      <c r="P20" s="20"/>
      <c r="Q20" s="20"/>
      <c r="R20" s="20"/>
      <c r="S20" s="20"/>
      <c r="T20" s="20"/>
      <c r="U20" s="20"/>
      <c r="V20" s="20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0"/>
      <c r="AH20" s="20"/>
      <c r="AI20" s="20"/>
      <c r="AJ20" s="20"/>
      <c r="AK20" s="20"/>
      <c r="AL20" s="20"/>
    </row>
    <row r="21" spans="1:39" s="9" customFormat="1" ht="34.5" customHeight="1">
      <c r="A21" s="21" t="s">
        <v>35</v>
      </c>
      <c r="B21" s="23"/>
      <c r="C21" s="120">
        <f ca="1">INT(RAND()*(80-20)+20)</f>
        <v>45</v>
      </c>
      <c r="D21" s="120"/>
      <c r="E21" s="120"/>
      <c r="F21" s="120" t="s">
        <v>34</v>
      </c>
      <c r="G21" s="120"/>
      <c r="H21" s="21" t="s">
        <v>27</v>
      </c>
      <c r="I21" s="21"/>
      <c r="J21" s="120">
        <f ca="1">INT(RAND()*(80-72)+72)</f>
        <v>77</v>
      </c>
      <c r="K21" s="120"/>
      <c r="L21" s="120"/>
      <c r="M21" s="120" t="s">
        <v>26</v>
      </c>
      <c r="N21" s="120"/>
      <c r="O21" s="120">
        <f ca="1">INT(J21/10)*10</f>
        <v>70</v>
      </c>
      <c r="P21" s="120"/>
      <c r="Q21" s="120"/>
      <c r="R21" s="120" t="s">
        <v>29</v>
      </c>
      <c r="S21" s="120"/>
      <c r="T21" s="119" t="s">
        <v>30</v>
      </c>
      <c r="U21" s="119"/>
      <c r="V21" s="119">
        <f ca="1">H23</f>
        <v>315</v>
      </c>
      <c r="W21" s="119"/>
      <c r="X21" s="119"/>
      <c r="Y21" s="21"/>
      <c r="Z21" s="21"/>
      <c r="AA21" s="21"/>
      <c r="AB21" s="21"/>
      <c r="AC21" s="21"/>
      <c r="AD21" s="21"/>
      <c r="AE21" s="21"/>
      <c r="AF21" s="21"/>
      <c r="AG21" s="20"/>
      <c r="AH21" s="20"/>
      <c r="AI21" s="20"/>
      <c r="AJ21" s="20"/>
      <c r="AK21" s="20"/>
      <c r="AL21" s="20"/>
      <c r="AM21" s="12" t="s">
        <v>36</v>
      </c>
    </row>
    <row r="22" spans="1:39" s="9" customFormat="1" ht="22.5" customHeight="1">
      <c r="A22" s="20"/>
      <c r="B22" s="20"/>
      <c r="C22" s="20"/>
      <c r="D22" s="52"/>
      <c r="E22" s="52"/>
      <c r="F22" s="52"/>
      <c r="G22" s="52"/>
      <c r="H22" s="54"/>
      <c r="I22" s="54"/>
      <c r="J22" s="54"/>
      <c r="K22" s="54"/>
      <c r="L22" s="55"/>
      <c r="M22" s="121">
        <f ca="1">J21-O21</f>
        <v>7</v>
      </c>
      <c r="N22" s="121"/>
      <c r="O22" s="121"/>
      <c r="P22" s="56"/>
      <c r="Q22" s="56"/>
      <c r="R22" s="56"/>
      <c r="S22" s="56"/>
      <c r="T22" s="20"/>
      <c r="U22" s="20"/>
      <c r="V22" s="20"/>
      <c r="W22" s="52"/>
      <c r="X22" s="52"/>
      <c r="Y22" s="52"/>
      <c r="Z22" s="52"/>
      <c r="AA22" s="56"/>
      <c r="AB22" s="56"/>
      <c r="AC22" s="56"/>
      <c r="AD22" s="56"/>
      <c r="AE22" s="57"/>
      <c r="AF22" s="57"/>
      <c r="AG22" s="20"/>
      <c r="AH22" s="52"/>
      <c r="AI22" s="52"/>
      <c r="AJ22" s="52"/>
      <c r="AK22" s="52"/>
      <c r="AL22" s="20"/>
    </row>
    <row r="23" spans="1:39" s="9" customFormat="1" ht="22.5" customHeight="1">
      <c r="A23" s="20"/>
      <c r="B23" s="20"/>
      <c r="C23" s="20"/>
      <c r="D23" s="21"/>
      <c r="E23" s="21"/>
      <c r="F23" s="21"/>
      <c r="G23" s="21"/>
      <c r="H23" s="119">
        <f ca="1">C21*M22</f>
        <v>315</v>
      </c>
      <c r="I23" s="119"/>
      <c r="J23" s="119"/>
      <c r="K23" s="29"/>
      <c r="L23" s="29"/>
      <c r="M23" s="29"/>
      <c r="N23" s="40"/>
      <c r="O23" s="40"/>
      <c r="P23" s="21"/>
      <c r="Q23" s="21"/>
      <c r="R23" s="21"/>
      <c r="S23" s="21"/>
      <c r="T23" s="20"/>
      <c r="U23" s="20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"/>
      <c r="AH23" s="20"/>
      <c r="AI23" s="20"/>
      <c r="AJ23" s="20"/>
      <c r="AK23" s="20"/>
      <c r="AL23" s="20"/>
    </row>
    <row r="24" spans="1:39" s="9" customFormat="1" ht="34.5" customHeight="1">
      <c r="A24" s="20"/>
      <c r="B24" s="20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20"/>
      <c r="P24" s="21"/>
      <c r="Q24" s="21"/>
      <c r="R24" s="15"/>
      <c r="S24" s="21"/>
      <c r="T24" s="20"/>
      <c r="U24" s="20"/>
      <c r="V24" s="20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0"/>
      <c r="AH24" s="20"/>
      <c r="AI24" s="20"/>
      <c r="AJ24" s="20"/>
      <c r="AK24" s="20"/>
      <c r="AL24" s="20"/>
    </row>
    <row r="25" spans="1:39" s="9" customFormat="1" ht="34.5" customHeight="1">
      <c r="A25" s="21" t="s">
        <v>37</v>
      </c>
      <c r="B25" s="23"/>
      <c r="C25" s="120">
        <f ca="1">INT(RAND()*(10-2)+2)*100</f>
        <v>900</v>
      </c>
      <c r="D25" s="120"/>
      <c r="E25" s="120"/>
      <c r="F25" s="120" t="s">
        <v>38</v>
      </c>
      <c r="G25" s="120"/>
      <c r="H25" s="21" t="s">
        <v>27</v>
      </c>
      <c r="I25" s="21"/>
      <c r="J25" s="120">
        <f ca="1">INT(RAND()*(50-42)+42)</f>
        <v>43</v>
      </c>
      <c r="K25" s="120"/>
      <c r="L25" s="120"/>
      <c r="M25" s="120" t="s">
        <v>28</v>
      </c>
      <c r="N25" s="120"/>
      <c r="O25" s="120">
        <f ca="1">100-J25</f>
        <v>57</v>
      </c>
      <c r="P25" s="120"/>
      <c r="Q25" s="120"/>
      <c r="R25" s="120" t="s">
        <v>29</v>
      </c>
      <c r="S25" s="120"/>
      <c r="T25" s="119" t="s">
        <v>30</v>
      </c>
      <c r="U25" s="119"/>
      <c r="V25" s="119">
        <f ca="1">H27</f>
        <v>9</v>
      </c>
      <c r="W25" s="119"/>
      <c r="X25" s="119"/>
      <c r="Y25" s="21"/>
      <c r="Z25" s="21"/>
      <c r="AA25" s="21"/>
      <c r="AB25" s="21"/>
      <c r="AC25" s="21"/>
      <c r="AD25" s="21"/>
      <c r="AE25" s="21"/>
      <c r="AF25" s="21"/>
      <c r="AG25" s="20"/>
      <c r="AH25" s="20"/>
      <c r="AI25" s="20"/>
      <c r="AJ25" s="20"/>
      <c r="AK25" s="20"/>
      <c r="AL25" s="20"/>
    </row>
    <row r="26" spans="1:39" s="9" customFormat="1" ht="22.5" customHeight="1">
      <c r="A26" s="20"/>
      <c r="B26" s="20"/>
      <c r="C26" s="20"/>
      <c r="D26" s="52"/>
      <c r="E26" s="52"/>
      <c r="F26" s="52"/>
      <c r="G26" s="52"/>
      <c r="H26" s="54"/>
      <c r="I26" s="54"/>
      <c r="J26" s="54"/>
      <c r="K26" s="54"/>
      <c r="L26" s="55"/>
      <c r="M26" s="121">
        <v>100</v>
      </c>
      <c r="N26" s="121"/>
      <c r="O26" s="121"/>
      <c r="P26" s="56"/>
      <c r="Q26" s="56"/>
      <c r="R26" s="56"/>
      <c r="S26" s="56"/>
      <c r="T26" s="20"/>
      <c r="U26" s="20"/>
      <c r="V26" s="20"/>
      <c r="W26" s="52"/>
      <c r="X26" s="52"/>
      <c r="Y26" s="52"/>
      <c r="Z26" s="52"/>
      <c r="AA26" s="56"/>
      <c r="AB26" s="56"/>
      <c r="AC26" s="56"/>
      <c r="AD26" s="56"/>
      <c r="AE26" s="57"/>
      <c r="AF26" s="57"/>
      <c r="AG26" s="20"/>
      <c r="AH26" s="52"/>
      <c r="AI26" s="52"/>
      <c r="AJ26" s="52"/>
      <c r="AK26" s="52"/>
      <c r="AL26" s="20"/>
    </row>
    <row r="27" spans="1:39" s="9" customFormat="1" ht="22.5" customHeight="1">
      <c r="A27" s="20"/>
      <c r="B27" s="20"/>
      <c r="C27" s="20"/>
      <c r="D27" s="21"/>
      <c r="E27" s="21"/>
      <c r="F27" s="21"/>
      <c r="G27" s="21"/>
      <c r="H27" s="119">
        <f ca="1">C25/M26</f>
        <v>9</v>
      </c>
      <c r="I27" s="119"/>
      <c r="J27" s="119"/>
      <c r="K27" s="29"/>
      <c r="L27" s="29"/>
      <c r="M27" s="29"/>
      <c r="N27" s="40"/>
      <c r="O27" s="40"/>
      <c r="P27" s="21"/>
      <c r="Q27" s="21"/>
      <c r="R27" s="21"/>
      <c r="S27" s="21"/>
      <c r="T27" s="20"/>
      <c r="U27" s="20"/>
      <c r="V27" s="2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0"/>
      <c r="AH27" s="20"/>
      <c r="AI27" s="20"/>
      <c r="AJ27" s="20"/>
      <c r="AK27" s="20"/>
      <c r="AL27" s="20"/>
    </row>
    <row r="28" spans="1:39" s="9" customFormat="1" ht="22.5" customHeight="1">
      <c r="A28" s="20"/>
      <c r="B28" s="20"/>
      <c r="C28" s="20"/>
      <c r="D28" s="21"/>
      <c r="E28" s="21"/>
      <c r="F28" s="21"/>
      <c r="G28" s="21"/>
      <c r="H28" s="15"/>
      <c r="I28" s="15"/>
      <c r="J28" s="15"/>
      <c r="K28" s="21"/>
      <c r="L28" s="21"/>
      <c r="M28" s="21"/>
      <c r="N28" s="15"/>
      <c r="O28" s="15"/>
      <c r="P28" s="21"/>
      <c r="Q28" s="21"/>
      <c r="R28" s="21"/>
      <c r="S28" s="21"/>
      <c r="T28" s="20"/>
      <c r="U28" s="20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0"/>
      <c r="AH28" s="20"/>
      <c r="AI28" s="20"/>
      <c r="AJ28" s="20"/>
      <c r="AK28" s="20"/>
      <c r="AL28" s="20"/>
    </row>
    <row r="29" spans="1:39" s="9" customFormat="1" ht="22.5" customHeight="1">
      <c r="A29" s="20"/>
      <c r="B29" s="20"/>
      <c r="C29" s="20"/>
      <c r="D29" s="21"/>
      <c r="E29" s="21"/>
      <c r="F29" s="21"/>
      <c r="G29" s="21"/>
      <c r="H29" s="15"/>
      <c r="I29" s="15"/>
      <c r="J29" s="15"/>
      <c r="K29" s="21"/>
      <c r="L29" s="21"/>
      <c r="M29" s="21"/>
      <c r="N29" s="15"/>
      <c r="O29" s="15"/>
      <c r="P29" s="21"/>
      <c r="Q29" s="21"/>
      <c r="R29" s="21"/>
      <c r="S29" s="21"/>
      <c r="T29" s="20"/>
      <c r="U29" s="20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  <c r="AH29" s="20"/>
      <c r="AI29" s="20"/>
      <c r="AJ29" s="20"/>
      <c r="AK29" s="20"/>
      <c r="AL29" s="20"/>
    </row>
    <row r="30" spans="1:39" s="9" customFormat="1" ht="22.5" customHeight="1">
      <c r="A30" s="20"/>
      <c r="B30" s="20"/>
      <c r="C30" s="20"/>
      <c r="D30" s="21"/>
      <c r="E30" s="21"/>
      <c r="F30" s="21"/>
      <c r="G30" s="21"/>
      <c r="H30" s="15"/>
      <c r="I30" s="15"/>
      <c r="J30" s="15"/>
      <c r="K30" s="21"/>
      <c r="L30" s="21"/>
      <c r="M30" s="21"/>
      <c r="N30" s="15"/>
      <c r="O30" s="15"/>
      <c r="P30" s="21"/>
      <c r="Q30" s="21"/>
      <c r="R30" s="21"/>
      <c r="S30" s="21"/>
      <c r="T30" s="20"/>
      <c r="U30" s="20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  <c r="AH30" s="20"/>
      <c r="AI30" s="20"/>
      <c r="AJ30" s="20"/>
      <c r="AK30" s="20"/>
      <c r="AL30" s="20"/>
    </row>
    <row r="31" spans="1:39" ht="24.95" customHeight="1">
      <c r="D31" s="2" t="str">
        <f>D1</f>
        <v>計算のきまり①</v>
      </c>
      <c r="E31" s="2"/>
      <c r="AH31" s="3" t="s">
        <v>39</v>
      </c>
      <c r="AI31" s="3"/>
      <c r="AJ31" s="115">
        <f>AJ1</f>
        <v>1</v>
      </c>
      <c r="AK31" s="115"/>
    </row>
    <row r="32" spans="1:39" ht="24.95" customHeight="1">
      <c r="B32" s="18" t="s">
        <v>6</v>
      </c>
      <c r="M32" s="8" t="s">
        <v>1</v>
      </c>
      <c r="N32" s="8"/>
      <c r="O32" s="7" t="s">
        <v>3</v>
      </c>
      <c r="Q32" s="7" t="s">
        <v>2</v>
      </c>
      <c r="S32" s="11" t="s">
        <v>0</v>
      </c>
      <c r="T32" s="4"/>
      <c r="U32" s="3"/>
      <c r="V32" s="116" t="s">
        <v>4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</row>
    <row r="33" spans="1:39" ht="12.75" customHeight="1">
      <c r="A33" s="5"/>
      <c r="B33" s="6"/>
    </row>
    <row r="34" spans="1:39" s="9" customFormat="1" ht="34.5" customHeight="1">
      <c r="A34" s="13" t="s">
        <v>22</v>
      </c>
      <c r="B34" s="13"/>
      <c r="C34" s="1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3"/>
      <c r="U34" s="13"/>
      <c r="V34" s="1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9" s="9" customFormat="1" ht="34.5" customHeight="1">
      <c r="A35" s="12" t="s">
        <v>23</v>
      </c>
      <c r="B35" s="12"/>
      <c r="C35" s="12"/>
      <c r="D35" s="19"/>
      <c r="E35" s="118">
        <v>500</v>
      </c>
      <c r="F35" s="118"/>
      <c r="G35" s="118"/>
      <c r="H35" s="118" t="s">
        <v>26</v>
      </c>
      <c r="I35" s="118"/>
      <c r="J35" s="12" t="s">
        <v>27</v>
      </c>
      <c r="K35" s="16"/>
      <c r="L35" s="118">
        <v>180</v>
      </c>
      <c r="M35" s="118"/>
      <c r="N35" s="118"/>
      <c r="O35" s="118" t="s">
        <v>28</v>
      </c>
      <c r="P35" s="118"/>
      <c r="Q35" s="118">
        <v>120</v>
      </c>
      <c r="R35" s="118"/>
      <c r="S35" s="118"/>
      <c r="T35" s="12" t="s">
        <v>29</v>
      </c>
      <c r="U35" s="12"/>
      <c r="V35" s="118" t="s">
        <v>30</v>
      </c>
      <c r="W35" s="118"/>
      <c r="X35" s="118">
        <v>200</v>
      </c>
      <c r="Y35" s="118"/>
      <c r="Z35" s="118"/>
      <c r="AA35" s="12"/>
      <c r="AB35" s="14"/>
      <c r="AC35" s="12"/>
      <c r="AD35" s="16"/>
      <c r="AE35" s="13"/>
      <c r="AF35" s="10"/>
      <c r="AG35" s="14"/>
      <c r="AH35" s="14"/>
      <c r="AI35" s="13"/>
      <c r="AJ35" s="13"/>
      <c r="AK35" s="13"/>
      <c r="AL35" s="13"/>
    </row>
    <row r="36" spans="1:39" s="9" customFormat="1" ht="22.5" customHeight="1">
      <c r="A36" s="12"/>
      <c r="B36" s="12"/>
      <c r="C36" s="12"/>
      <c r="D36" s="19"/>
      <c r="E36" s="12"/>
      <c r="F36" s="35"/>
      <c r="G36" s="12"/>
      <c r="H36" s="12"/>
      <c r="I36" s="14"/>
      <c r="J36" s="12"/>
      <c r="K36" s="16"/>
      <c r="L36" s="13"/>
      <c r="M36" s="43"/>
      <c r="N36" s="44"/>
      <c r="O36" s="116">
        <v>300</v>
      </c>
      <c r="P36" s="116"/>
      <c r="Q36" s="116"/>
      <c r="R36" s="36"/>
      <c r="S36" s="13"/>
      <c r="T36" s="12"/>
      <c r="U36" s="12"/>
      <c r="V36" s="12"/>
      <c r="W36" s="19"/>
      <c r="X36" s="12"/>
      <c r="Y36" s="12"/>
      <c r="Z36" s="12"/>
      <c r="AA36" s="12"/>
      <c r="AB36" s="14"/>
      <c r="AC36" s="12"/>
      <c r="AD36" s="16"/>
      <c r="AE36" s="13"/>
      <c r="AF36" s="10"/>
      <c r="AG36" s="14"/>
      <c r="AH36" s="14"/>
      <c r="AI36" s="13"/>
      <c r="AJ36" s="13"/>
      <c r="AK36" s="13"/>
      <c r="AL36" s="13"/>
    </row>
    <row r="37" spans="1:39" s="9" customFormat="1" ht="22.5" customHeight="1">
      <c r="A37" s="12"/>
      <c r="B37" s="12"/>
      <c r="C37" s="12"/>
      <c r="D37" s="13"/>
      <c r="E37" s="13"/>
      <c r="F37" s="33"/>
      <c r="G37" s="34"/>
      <c r="H37" s="31"/>
      <c r="I37" s="31"/>
      <c r="J37" s="116">
        <v>200</v>
      </c>
      <c r="K37" s="116"/>
      <c r="L37" s="116"/>
      <c r="M37" s="31"/>
      <c r="N37" s="31"/>
      <c r="O37" s="45"/>
      <c r="P37" s="12"/>
      <c r="Q37" s="17"/>
      <c r="R37" s="12"/>
      <c r="S37" s="12"/>
      <c r="T37" s="12"/>
      <c r="U37" s="12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2"/>
      <c r="AL37" s="12"/>
    </row>
    <row r="38" spans="1:39" s="9" customFormat="1" ht="34.5" customHeight="1">
      <c r="A38" s="12"/>
      <c r="B38" s="12"/>
      <c r="C38" s="1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3"/>
      <c r="O38" s="13"/>
      <c r="P38" s="12"/>
      <c r="Q38" s="17"/>
      <c r="R38" s="12"/>
      <c r="S38" s="12"/>
      <c r="T38" s="12"/>
      <c r="U38" s="12"/>
      <c r="V38" s="12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12"/>
      <c r="AH38" s="12"/>
      <c r="AI38" s="12"/>
      <c r="AJ38" s="12"/>
      <c r="AK38" s="12"/>
      <c r="AL38" s="12"/>
    </row>
    <row r="39" spans="1:39" s="9" customFormat="1" ht="34.5" customHeight="1">
      <c r="A39" s="12" t="s">
        <v>31</v>
      </c>
      <c r="B39" s="12"/>
      <c r="C39" s="118">
        <v>1000</v>
      </c>
      <c r="D39" s="118"/>
      <c r="E39" s="118"/>
      <c r="F39" s="118" t="s">
        <v>26</v>
      </c>
      <c r="G39" s="118"/>
      <c r="H39" s="12" t="s">
        <v>27</v>
      </c>
      <c r="I39" s="16"/>
      <c r="J39" s="118">
        <f ca="1">J9</f>
        <v>400</v>
      </c>
      <c r="K39" s="118"/>
      <c r="L39" s="118"/>
      <c r="M39" s="118" t="s">
        <v>28</v>
      </c>
      <c r="N39" s="118"/>
      <c r="O39" s="118">
        <f ca="1">O9</f>
        <v>40</v>
      </c>
      <c r="P39" s="118"/>
      <c r="Q39" s="118"/>
      <c r="R39" s="12" t="s">
        <v>29</v>
      </c>
      <c r="S39" s="12"/>
      <c r="T39" s="122" t="s">
        <v>30</v>
      </c>
      <c r="U39" s="122"/>
      <c r="V39" s="122">
        <f ca="1">V9</f>
        <v>560</v>
      </c>
      <c r="W39" s="122"/>
      <c r="X39" s="122"/>
      <c r="Y39" s="12"/>
      <c r="Z39" s="29"/>
      <c r="AA39" s="29"/>
      <c r="AB39" s="29"/>
      <c r="AC39" s="29"/>
      <c r="AD39" s="29"/>
      <c r="AE39" s="29"/>
      <c r="AF39" s="29"/>
      <c r="AG39" s="12"/>
      <c r="AH39" s="12"/>
      <c r="AI39" s="12"/>
      <c r="AJ39" s="12"/>
      <c r="AK39" s="12"/>
      <c r="AL39" s="12"/>
    </row>
    <row r="40" spans="1:39" s="9" customFormat="1" ht="22.5" customHeight="1">
      <c r="A40" s="12"/>
      <c r="B40" s="12"/>
      <c r="C40" s="12"/>
      <c r="D40" s="58"/>
      <c r="E40" s="12"/>
      <c r="F40" s="12"/>
      <c r="G40" s="39"/>
      <c r="H40" s="26"/>
      <c r="I40" s="59"/>
      <c r="J40" s="25"/>
      <c r="K40" s="61"/>
      <c r="L40" s="60"/>
      <c r="M40" s="123">
        <f ca="1">M10</f>
        <v>440</v>
      </c>
      <c r="N40" s="123"/>
      <c r="O40" s="123"/>
      <c r="P40" s="62"/>
      <c r="Q40" s="25"/>
      <c r="R40" s="26"/>
      <c r="S40" s="26"/>
      <c r="T40" s="12"/>
      <c r="U40" s="19"/>
      <c r="V40" s="12"/>
      <c r="W40" s="12"/>
      <c r="X40" s="12"/>
      <c r="Y40" s="12"/>
      <c r="Z40" s="46"/>
      <c r="AA40" s="46"/>
      <c r="AB40" s="46"/>
      <c r="AC40" s="46"/>
      <c r="AD40" s="46"/>
      <c r="AE40" s="46"/>
      <c r="AF40" s="46"/>
      <c r="AG40" s="12"/>
      <c r="AH40" s="12"/>
      <c r="AI40" s="12"/>
      <c r="AJ40" s="12"/>
      <c r="AK40" s="12"/>
      <c r="AL40" s="12"/>
    </row>
    <row r="41" spans="1:39" s="9" customFormat="1" ht="22.5" customHeight="1">
      <c r="A41" s="12"/>
      <c r="B41" s="12"/>
      <c r="C41" s="13"/>
      <c r="D41" s="38"/>
      <c r="E41" s="37"/>
      <c r="F41" s="37"/>
      <c r="G41" s="63"/>
      <c r="H41" s="123">
        <f ca="1">H11</f>
        <v>560</v>
      </c>
      <c r="I41" s="123"/>
      <c r="J41" s="123"/>
      <c r="K41" s="63"/>
      <c r="L41" s="63"/>
      <c r="M41" s="64"/>
      <c r="N41" s="26"/>
      <c r="O41" s="65"/>
      <c r="P41" s="26"/>
      <c r="Q41" s="26"/>
      <c r="R41" s="26"/>
      <c r="S41" s="26"/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2"/>
      <c r="AK41" s="12"/>
      <c r="AL41" s="12"/>
    </row>
    <row r="42" spans="1:39" s="9" customFormat="1" ht="34.5" customHeight="1">
      <c r="A42" s="12"/>
      <c r="B42" s="12"/>
      <c r="C42" s="1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13"/>
      <c r="O42" s="14"/>
      <c r="P42" s="13"/>
      <c r="Q42" s="13"/>
      <c r="R42" s="13"/>
      <c r="S42" s="13"/>
      <c r="T42" s="12"/>
      <c r="U42" s="12"/>
      <c r="V42" s="12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12"/>
      <c r="AH42" s="12"/>
      <c r="AI42" s="12"/>
      <c r="AJ42" s="12"/>
      <c r="AK42" s="12"/>
      <c r="AL42" s="12"/>
      <c r="AM42" s="12"/>
    </row>
    <row r="43" spans="1:39" s="9" customFormat="1" ht="34.5" customHeight="1">
      <c r="A43" s="12" t="s">
        <v>32</v>
      </c>
      <c r="B43" s="12"/>
      <c r="C43" s="118">
        <f ca="1">C13</f>
        <v>220</v>
      </c>
      <c r="D43" s="118"/>
      <c r="E43" s="118"/>
      <c r="F43" s="118" t="s">
        <v>28</v>
      </c>
      <c r="G43" s="118"/>
      <c r="H43" s="12" t="s">
        <v>27</v>
      </c>
      <c r="I43" s="16"/>
      <c r="J43" s="118">
        <f ca="1">J13</f>
        <v>760</v>
      </c>
      <c r="K43" s="118"/>
      <c r="L43" s="118"/>
      <c r="M43" s="118" t="s">
        <v>26</v>
      </c>
      <c r="N43" s="118"/>
      <c r="O43" s="118">
        <f ca="1">O13</f>
        <v>60</v>
      </c>
      <c r="P43" s="118"/>
      <c r="Q43" s="118"/>
      <c r="R43" s="12" t="s">
        <v>29</v>
      </c>
      <c r="S43" s="12"/>
      <c r="T43" s="122" t="s">
        <v>30</v>
      </c>
      <c r="U43" s="122"/>
      <c r="V43" s="122">
        <f ca="1">V13</f>
        <v>920</v>
      </c>
      <c r="W43" s="122"/>
      <c r="X43" s="122"/>
      <c r="Y43" s="12"/>
      <c r="Z43" s="29"/>
      <c r="AA43" s="29"/>
      <c r="AB43" s="29"/>
      <c r="AC43" s="29"/>
      <c r="AD43" s="29"/>
      <c r="AE43" s="29"/>
      <c r="AF43" s="29"/>
      <c r="AG43" s="12"/>
      <c r="AH43" s="12"/>
      <c r="AI43" s="12"/>
      <c r="AJ43" s="12"/>
      <c r="AK43" s="12"/>
      <c r="AL43" s="12"/>
    </row>
    <row r="44" spans="1:39" s="9" customFormat="1" ht="22.5" customHeight="1">
      <c r="A44" s="12"/>
      <c r="B44" s="12"/>
      <c r="C44" s="12"/>
      <c r="D44" s="58"/>
      <c r="E44" s="12"/>
      <c r="F44" s="12"/>
      <c r="G44" s="39"/>
      <c r="H44" s="26"/>
      <c r="I44" s="59"/>
      <c r="J44" s="25"/>
      <c r="K44" s="61"/>
      <c r="L44" s="60"/>
      <c r="M44" s="123">
        <f ca="1">M14</f>
        <v>700</v>
      </c>
      <c r="N44" s="123"/>
      <c r="O44" s="123"/>
      <c r="P44" s="62"/>
      <c r="Q44" s="25"/>
      <c r="R44" s="12"/>
      <c r="S44" s="12"/>
      <c r="T44" s="12"/>
      <c r="U44" s="19"/>
      <c r="V44" s="12"/>
      <c r="W44" s="12"/>
      <c r="X44" s="12"/>
      <c r="Y44" s="12"/>
      <c r="Z44" s="46"/>
      <c r="AA44" s="46"/>
      <c r="AB44" s="46"/>
      <c r="AC44" s="46"/>
      <c r="AD44" s="46"/>
      <c r="AE44" s="46"/>
      <c r="AF44" s="46"/>
      <c r="AG44" s="12"/>
      <c r="AH44" s="12"/>
      <c r="AI44" s="12"/>
      <c r="AJ44" s="12"/>
      <c r="AK44" s="12"/>
      <c r="AL44" s="12"/>
    </row>
    <row r="45" spans="1:39" s="9" customFormat="1" ht="22.5" customHeight="1">
      <c r="A45" s="12"/>
      <c r="B45" s="12"/>
      <c r="C45" s="13"/>
      <c r="D45" s="38"/>
      <c r="E45" s="37"/>
      <c r="F45" s="37"/>
      <c r="G45" s="63"/>
      <c r="H45" s="123">
        <f ca="1">H15</f>
        <v>920</v>
      </c>
      <c r="I45" s="123"/>
      <c r="J45" s="123"/>
      <c r="K45" s="63"/>
      <c r="L45" s="63"/>
      <c r="M45" s="62"/>
      <c r="N45" s="26"/>
      <c r="O45" s="65"/>
      <c r="P45" s="26"/>
      <c r="Q45" s="26"/>
      <c r="R45" s="12"/>
      <c r="S45" s="12"/>
      <c r="T45" s="1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2"/>
      <c r="AK45" s="12"/>
      <c r="AL45" s="12"/>
    </row>
    <row r="46" spans="1:39" s="9" customFormat="1" ht="34.5" customHeight="1">
      <c r="A46" s="12"/>
      <c r="B46" s="12"/>
      <c r="C46" s="12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13"/>
      <c r="O46" s="14"/>
      <c r="P46" s="13"/>
      <c r="Q46" s="13"/>
      <c r="R46" s="13"/>
      <c r="S46" s="13"/>
      <c r="T46" s="12"/>
      <c r="U46" s="12"/>
      <c r="V46" s="12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12"/>
      <c r="AH46" s="12"/>
      <c r="AI46" s="12"/>
      <c r="AJ46" s="12"/>
      <c r="AK46" s="12"/>
      <c r="AL46" s="12"/>
      <c r="AM46" s="12"/>
    </row>
    <row r="47" spans="1:39" s="9" customFormat="1" ht="34.5" customHeight="1">
      <c r="A47" s="20" t="s">
        <v>33</v>
      </c>
      <c r="B47" s="20"/>
      <c r="C47" s="20" t="s">
        <v>27</v>
      </c>
      <c r="D47" s="21"/>
      <c r="E47" s="118">
        <f ca="1">E17</f>
        <v>50</v>
      </c>
      <c r="F47" s="118"/>
      <c r="G47" s="118"/>
      <c r="H47" s="120" t="s">
        <v>28</v>
      </c>
      <c r="I47" s="120"/>
      <c r="J47" s="118">
        <f ca="1">J17</f>
        <v>50</v>
      </c>
      <c r="K47" s="118"/>
      <c r="L47" s="118"/>
      <c r="M47" s="120" t="s">
        <v>29</v>
      </c>
      <c r="N47" s="120"/>
      <c r="O47" s="120" t="s">
        <v>34</v>
      </c>
      <c r="P47" s="120"/>
      <c r="Q47" s="120">
        <f ca="1">Q17</f>
        <v>3</v>
      </c>
      <c r="R47" s="120"/>
      <c r="S47" s="122" t="s">
        <v>30</v>
      </c>
      <c r="T47" s="122"/>
      <c r="U47" s="122">
        <f ca="1">U17</f>
        <v>300</v>
      </c>
      <c r="V47" s="122"/>
      <c r="W47" s="122"/>
      <c r="X47" s="21"/>
      <c r="Y47" s="21"/>
      <c r="Z47" s="21"/>
      <c r="AA47" s="21"/>
      <c r="AB47" s="21"/>
      <c r="AC47" s="21"/>
      <c r="AD47" s="21"/>
      <c r="AE47" s="21"/>
      <c r="AF47" s="21"/>
      <c r="AG47" s="20"/>
      <c r="AH47" s="20"/>
      <c r="AI47" s="20"/>
      <c r="AJ47" s="20"/>
      <c r="AK47" s="20"/>
      <c r="AL47" s="20"/>
    </row>
    <row r="48" spans="1:39" s="9" customFormat="1" ht="22.5" customHeight="1">
      <c r="A48" s="20"/>
      <c r="B48" s="20"/>
      <c r="C48" s="20"/>
      <c r="D48" s="21"/>
      <c r="E48" s="66"/>
      <c r="F48" s="67"/>
      <c r="G48" s="68"/>
      <c r="H48" s="123">
        <f ca="1">H18</f>
        <v>100</v>
      </c>
      <c r="I48" s="123"/>
      <c r="J48" s="123"/>
      <c r="K48" s="62"/>
      <c r="L48" s="25"/>
      <c r="M48" s="69"/>
      <c r="N48" s="69"/>
      <c r="O48" s="69"/>
      <c r="P48" s="52"/>
      <c r="Q48" s="70"/>
      <c r="R48" s="21"/>
      <c r="S48" s="21"/>
      <c r="T48" s="20"/>
      <c r="U48" s="20"/>
      <c r="V48" s="20"/>
      <c r="W48" s="21"/>
      <c r="X48" s="21"/>
      <c r="Y48" s="21"/>
      <c r="Z48" s="20"/>
      <c r="AA48" s="21"/>
      <c r="AB48" s="53"/>
      <c r="AC48" s="21"/>
      <c r="AD48" s="21"/>
      <c r="AE48" s="21"/>
      <c r="AF48" s="52"/>
      <c r="AG48" s="20"/>
      <c r="AH48" s="20"/>
      <c r="AI48" s="20"/>
      <c r="AJ48" s="20"/>
      <c r="AK48" s="20"/>
      <c r="AL48" s="20"/>
    </row>
    <row r="49" spans="1:39" s="9" customFormat="1" ht="22.5" customHeight="1">
      <c r="A49" s="20"/>
      <c r="B49" s="20"/>
      <c r="C49" s="20"/>
      <c r="D49" s="21"/>
      <c r="E49" s="21"/>
      <c r="F49" s="21"/>
      <c r="G49" s="21"/>
      <c r="H49" s="71"/>
      <c r="I49" s="63"/>
      <c r="J49" s="63"/>
      <c r="K49" s="63"/>
      <c r="L49" s="123">
        <f ca="1">L19</f>
        <v>300</v>
      </c>
      <c r="M49" s="123"/>
      <c r="N49" s="123"/>
      <c r="O49" s="63"/>
      <c r="P49" s="67"/>
      <c r="Q49" s="72"/>
      <c r="R49" s="20"/>
      <c r="S49" s="20"/>
      <c r="T49" s="20"/>
      <c r="U49" s="20"/>
      <c r="V49" s="20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0"/>
      <c r="AK49" s="20"/>
      <c r="AL49" s="20"/>
    </row>
    <row r="50" spans="1:39" s="9" customFormat="1" ht="34.5" customHeight="1">
      <c r="A50" s="20"/>
      <c r="B50" s="20"/>
      <c r="C50" s="20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0"/>
      <c r="O50" s="20"/>
      <c r="P50" s="20"/>
      <c r="Q50" s="20"/>
      <c r="R50" s="20"/>
      <c r="S50" s="20"/>
      <c r="T50" s="20"/>
      <c r="U50" s="20"/>
      <c r="V50" s="20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0"/>
      <c r="AH50" s="20"/>
      <c r="AI50" s="20"/>
      <c r="AJ50" s="20"/>
      <c r="AK50" s="20"/>
      <c r="AL50" s="20"/>
    </row>
    <row r="51" spans="1:39" s="9" customFormat="1" ht="34.5" customHeight="1">
      <c r="A51" s="21" t="s">
        <v>35</v>
      </c>
      <c r="B51" s="23"/>
      <c r="C51" s="118">
        <f ca="1">C21</f>
        <v>45</v>
      </c>
      <c r="D51" s="118"/>
      <c r="E51" s="118"/>
      <c r="F51" s="120" t="s">
        <v>34</v>
      </c>
      <c r="G51" s="120"/>
      <c r="H51" s="21" t="s">
        <v>27</v>
      </c>
      <c r="I51" s="21"/>
      <c r="J51" s="118">
        <f ca="1">J21</f>
        <v>77</v>
      </c>
      <c r="K51" s="118"/>
      <c r="L51" s="118"/>
      <c r="M51" s="120" t="s">
        <v>26</v>
      </c>
      <c r="N51" s="120"/>
      <c r="O51" s="118">
        <f ca="1">O21</f>
        <v>70</v>
      </c>
      <c r="P51" s="118"/>
      <c r="Q51" s="118"/>
      <c r="R51" s="120" t="s">
        <v>29</v>
      </c>
      <c r="S51" s="120"/>
      <c r="T51" s="122" t="s">
        <v>30</v>
      </c>
      <c r="U51" s="122"/>
      <c r="V51" s="122">
        <f ca="1">V21</f>
        <v>315</v>
      </c>
      <c r="W51" s="122"/>
      <c r="X51" s="122"/>
      <c r="Y51" s="21"/>
      <c r="Z51" s="21"/>
      <c r="AA51" s="21"/>
      <c r="AB51" s="21"/>
      <c r="AC51" s="21"/>
      <c r="AD51" s="21"/>
      <c r="AE51" s="21"/>
      <c r="AF51" s="21"/>
      <c r="AG51" s="20"/>
      <c r="AH51" s="20"/>
      <c r="AI51" s="20"/>
      <c r="AJ51" s="20"/>
      <c r="AK51" s="20"/>
      <c r="AL51" s="20"/>
      <c r="AM51" s="12" t="s">
        <v>36</v>
      </c>
    </row>
    <row r="52" spans="1:39" s="9" customFormat="1" ht="22.5" customHeight="1">
      <c r="A52" s="20"/>
      <c r="B52" s="20"/>
      <c r="C52" s="20"/>
      <c r="D52" s="73"/>
      <c r="E52" s="52"/>
      <c r="F52" s="52"/>
      <c r="G52" s="52"/>
      <c r="H52" s="56"/>
      <c r="I52" s="56"/>
      <c r="J52" s="56"/>
      <c r="K52" s="74"/>
      <c r="L52" s="75"/>
      <c r="M52" s="123">
        <f ca="1">M22</f>
        <v>7</v>
      </c>
      <c r="N52" s="123"/>
      <c r="O52" s="123"/>
      <c r="P52" s="76"/>
      <c r="Q52" s="77"/>
      <c r="R52" s="56"/>
      <c r="S52" s="56"/>
      <c r="T52" s="20"/>
      <c r="U52" s="20"/>
      <c r="V52" s="20"/>
      <c r="W52" s="52"/>
      <c r="X52" s="52"/>
      <c r="Y52" s="52"/>
      <c r="Z52" s="52"/>
      <c r="AA52" s="56"/>
      <c r="AB52" s="56"/>
      <c r="AC52" s="56"/>
      <c r="AD52" s="56"/>
      <c r="AE52" s="57"/>
      <c r="AF52" s="57"/>
      <c r="AG52" s="20"/>
      <c r="AH52" s="52"/>
      <c r="AI52" s="52"/>
      <c r="AJ52" s="52"/>
      <c r="AK52" s="52"/>
      <c r="AL52" s="20"/>
    </row>
    <row r="53" spans="1:39" s="9" customFormat="1" ht="22.5" customHeight="1">
      <c r="A53" s="20"/>
      <c r="B53" s="20"/>
      <c r="C53" s="20"/>
      <c r="D53" s="66"/>
      <c r="E53" s="67"/>
      <c r="F53" s="67"/>
      <c r="G53" s="67"/>
      <c r="H53" s="123">
        <f ca="1">H23</f>
        <v>315</v>
      </c>
      <c r="I53" s="123"/>
      <c r="J53" s="123"/>
      <c r="K53" s="67"/>
      <c r="L53" s="67"/>
      <c r="M53" s="78"/>
      <c r="N53" s="15"/>
      <c r="O53" s="15"/>
      <c r="P53" s="21"/>
      <c r="Q53" s="21"/>
      <c r="R53" s="21"/>
      <c r="S53" s="21"/>
      <c r="T53" s="20"/>
      <c r="U53" s="20"/>
      <c r="V53" s="20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0"/>
      <c r="AH53" s="20"/>
      <c r="AI53" s="20"/>
      <c r="AJ53" s="20"/>
      <c r="AK53" s="20"/>
      <c r="AL53" s="20"/>
    </row>
    <row r="54" spans="1:39" s="9" customFormat="1" ht="34.5" customHeight="1">
      <c r="A54" s="20"/>
      <c r="B54" s="20"/>
      <c r="C54" s="20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20"/>
      <c r="P54" s="21"/>
      <c r="Q54" s="21"/>
      <c r="R54" s="15"/>
      <c r="S54" s="21"/>
      <c r="T54" s="20"/>
      <c r="U54" s="20"/>
      <c r="V54" s="20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0"/>
      <c r="AH54" s="20"/>
      <c r="AI54" s="20"/>
      <c r="AJ54" s="20"/>
      <c r="AK54" s="20"/>
      <c r="AL54" s="20"/>
    </row>
    <row r="55" spans="1:39" s="9" customFormat="1" ht="34.5" customHeight="1">
      <c r="A55" s="21" t="s">
        <v>37</v>
      </c>
      <c r="B55" s="23"/>
      <c r="C55" s="118">
        <f ca="1">C25</f>
        <v>900</v>
      </c>
      <c r="D55" s="118"/>
      <c r="E55" s="118"/>
      <c r="F55" s="120" t="s">
        <v>38</v>
      </c>
      <c r="G55" s="120"/>
      <c r="H55" s="21" t="s">
        <v>27</v>
      </c>
      <c r="I55" s="21"/>
      <c r="J55" s="118">
        <f ca="1">J25</f>
        <v>43</v>
      </c>
      <c r="K55" s="118"/>
      <c r="L55" s="118"/>
      <c r="M55" s="120" t="s">
        <v>28</v>
      </c>
      <c r="N55" s="120"/>
      <c r="O55" s="118">
        <f ca="1">O25</f>
        <v>57</v>
      </c>
      <c r="P55" s="118"/>
      <c r="Q55" s="118"/>
      <c r="R55" s="120" t="s">
        <v>29</v>
      </c>
      <c r="S55" s="120"/>
      <c r="T55" s="122" t="s">
        <v>30</v>
      </c>
      <c r="U55" s="122"/>
      <c r="V55" s="122">
        <f ca="1">V25</f>
        <v>9</v>
      </c>
      <c r="W55" s="122"/>
      <c r="X55" s="122"/>
      <c r="Y55" s="21"/>
      <c r="Z55" s="21"/>
      <c r="AA55" s="21"/>
      <c r="AB55" s="21"/>
      <c r="AC55" s="21"/>
      <c r="AD55" s="21"/>
      <c r="AE55" s="21"/>
      <c r="AF55" s="21"/>
      <c r="AG55" s="20"/>
      <c r="AH55" s="20"/>
      <c r="AI55" s="20"/>
      <c r="AJ55" s="20"/>
      <c r="AK55" s="20"/>
      <c r="AL55" s="20"/>
    </row>
    <row r="56" spans="1:39" s="9" customFormat="1" ht="22.5" customHeight="1">
      <c r="A56" s="20"/>
      <c r="B56" s="20"/>
      <c r="C56" s="20"/>
      <c r="D56" s="73"/>
      <c r="E56" s="69"/>
      <c r="F56" s="69"/>
      <c r="G56" s="69"/>
      <c r="H56" s="79"/>
      <c r="I56" s="79"/>
      <c r="J56" s="79"/>
      <c r="K56" s="80"/>
      <c r="L56" s="81"/>
      <c r="M56" s="124">
        <v>100</v>
      </c>
      <c r="N56" s="124"/>
      <c r="O56" s="124"/>
      <c r="P56" s="82"/>
      <c r="Q56" s="79"/>
      <c r="R56" s="79"/>
      <c r="S56" s="56"/>
      <c r="T56" s="20"/>
      <c r="U56" s="20"/>
      <c r="V56" s="20"/>
      <c r="W56" s="52"/>
      <c r="X56" s="52"/>
      <c r="Y56" s="52"/>
      <c r="Z56" s="52"/>
      <c r="AA56" s="56"/>
      <c r="AB56" s="56"/>
      <c r="AC56" s="56"/>
      <c r="AD56" s="56"/>
      <c r="AE56" s="57"/>
      <c r="AF56" s="57"/>
      <c r="AG56" s="20"/>
      <c r="AH56" s="52"/>
      <c r="AI56" s="52"/>
      <c r="AJ56" s="52"/>
      <c r="AK56" s="52"/>
      <c r="AL56" s="20"/>
    </row>
    <row r="57" spans="1:39" s="9" customFormat="1" ht="22.5" customHeight="1">
      <c r="A57" s="20"/>
      <c r="B57" s="20"/>
      <c r="C57" s="20"/>
      <c r="D57" s="66"/>
      <c r="E57" s="63"/>
      <c r="F57" s="63"/>
      <c r="G57" s="63"/>
      <c r="H57" s="123">
        <f ca="1">H27</f>
        <v>9</v>
      </c>
      <c r="I57" s="123"/>
      <c r="J57" s="123"/>
      <c r="K57" s="63"/>
      <c r="L57" s="63"/>
      <c r="M57" s="64"/>
      <c r="N57" s="39"/>
      <c r="O57" s="39"/>
      <c r="P57" s="25"/>
      <c r="Q57" s="25"/>
      <c r="R57" s="25"/>
      <c r="S57" s="21"/>
      <c r="T57" s="20"/>
      <c r="U57" s="20"/>
      <c r="V57" s="2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0"/>
      <c r="AH57" s="20"/>
      <c r="AI57" s="20"/>
      <c r="AJ57" s="20"/>
      <c r="AK57" s="20"/>
      <c r="AL57" s="20"/>
    </row>
    <row r="58" spans="1:39" s="9" customFormat="1" ht="22.5" customHeight="1">
      <c r="A58" s="20"/>
      <c r="B58" s="20"/>
      <c r="C58" s="20"/>
      <c r="D58" s="21"/>
      <c r="E58" s="21"/>
      <c r="F58" s="21"/>
      <c r="G58" s="21"/>
      <c r="H58" s="15"/>
      <c r="I58" s="15"/>
      <c r="J58" s="15"/>
      <c r="K58" s="21"/>
      <c r="L58" s="21"/>
      <c r="M58" s="21"/>
      <c r="N58" s="15"/>
      <c r="O58" s="15"/>
      <c r="P58" s="21"/>
      <c r="Q58" s="21"/>
      <c r="R58" s="21"/>
      <c r="S58" s="21"/>
      <c r="T58" s="20"/>
      <c r="U58" s="20"/>
      <c r="V58" s="2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0"/>
      <c r="AH58" s="20"/>
      <c r="AI58" s="20"/>
      <c r="AJ58" s="20"/>
      <c r="AK58" s="20"/>
      <c r="AL58" s="20"/>
    </row>
    <row r="59" spans="1:39" s="9" customFormat="1" ht="24.95" customHeight="1"/>
    <row r="60" spans="1:39" s="9" customFormat="1" ht="24.95" customHeight="1"/>
    <row r="61" spans="1:39" s="9" customFormat="1" ht="24.95" customHeight="1"/>
    <row r="62" spans="1:39" s="9" customFormat="1" ht="24.95" customHeight="1"/>
    <row r="63" spans="1:39" s="9" customFormat="1" ht="24.95" customHeight="1"/>
    <row r="64" spans="1:39" s="9" customFormat="1" ht="24.95" customHeight="1"/>
    <row r="65" s="9" customFormat="1" ht="24.95" customHeight="1"/>
    <row r="66" s="9" customFormat="1" ht="24.95" customHeight="1"/>
    <row r="67" s="9" customFormat="1" ht="24.95" customHeight="1"/>
    <row r="68" s="9" customFormat="1" ht="24.95" customHeight="1"/>
    <row r="69" s="9" customFormat="1" ht="24.95" customHeight="1"/>
    <row r="70" s="9" customFormat="1" ht="24.95" customHeight="1"/>
    <row r="71" s="9" customFormat="1" ht="24.95" customHeight="1"/>
  </sheetData>
  <mergeCells count="118">
    <mergeCell ref="H57:J57"/>
    <mergeCell ref="R55:S55"/>
    <mergeCell ref="T55:U55"/>
    <mergeCell ref="V55:X55"/>
    <mergeCell ref="M56:O56"/>
    <mergeCell ref="R51:S51"/>
    <mergeCell ref="T51:U51"/>
    <mergeCell ref="V51:X51"/>
    <mergeCell ref="M52:O52"/>
    <mergeCell ref="H53:J53"/>
    <mergeCell ref="H48:J48"/>
    <mergeCell ref="L49:N49"/>
    <mergeCell ref="C51:E51"/>
    <mergeCell ref="F51:G51"/>
    <mergeCell ref="J51:L51"/>
    <mergeCell ref="M51:N51"/>
    <mergeCell ref="O51:Q51"/>
    <mergeCell ref="C55:E55"/>
    <mergeCell ref="F55:G55"/>
    <mergeCell ref="J55:L55"/>
    <mergeCell ref="M55:N55"/>
    <mergeCell ref="O55:Q55"/>
    <mergeCell ref="M44:O44"/>
    <mergeCell ref="H45:J45"/>
    <mergeCell ref="E47:G47"/>
    <mergeCell ref="H47:I47"/>
    <mergeCell ref="J47:L47"/>
    <mergeCell ref="M47:N47"/>
    <mergeCell ref="O47:P47"/>
    <mergeCell ref="S47:T47"/>
    <mergeCell ref="U47:W47"/>
    <mergeCell ref="Q47:R47"/>
    <mergeCell ref="M40:O40"/>
    <mergeCell ref="H41:J41"/>
    <mergeCell ref="C43:E43"/>
    <mergeCell ref="F43:G43"/>
    <mergeCell ref="J43:L43"/>
    <mergeCell ref="M43:N43"/>
    <mergeCell ref="O43:Q43"/>
    <mergeCell ref="T43:U43"/>
    <mergeCell ref="V43:X43"/>
    <mergeCell ref="V35:W35"/>
    <mergeCell ref="X35:Z35"/>
    <mergeCell ref="O36:Q36"/>
    <mergeCell ref="J37:L37"/>
    <mergeCell ref="C39:E39"/>
    <mergeCell ref="F39:G39"/>
    <mergeCell ref="J39:L39"/>
    <mergeCell ref="M39:N39"/>
    <mergeCell ref="O39:Q39"/>
    <mergeCell ref="T39:U39"/>
    <mergeCell ref="V39:X39"/>
    <mergeCell ref="H27:J27"/>
    <mergeCell ref="M26:O26"/>
    <mergeCell ref="O25:Q25"/>
    <mergeCell ref="E35:G35"/>
    <mergeCell ref="H35:I35"/>
    <mergeCell ref="L35:N35"/>
    <mergeCell ref="O35:P35"/>
    <mergeCell ref="Q35:S35"/>
    <mergeCell ref="C25:E25"/>
    <mergeCell ref="F25:G25"/>
    <mergeCell ref="R25:S25"/>
    <mergeCell ref="J25:L25"/>
    <mergeCell ref="M25:N25"/>
    <mergeCell ref="E17:G17"/>
    <mergeCell ref="H17:I17"/>
    <mergeCell ref="J17:L17"/>
    <mergeCell ref="V25:X25"/>
    <mergeCell ref="T9:U9"/>
    <mergeCell ref="V9:X9"/>
    <mergeCell ref="T13:U13"/>
    <mergeCell ref="V13:X13"/>
    <mergeCell ref="Q17:R17"/>
    <mergeCell ref="S17:T17"/>
    <mergeCell ref="O21:Q21"/>
    <mergeCell ref="R21:S21"/>
    <mergeCell ref="M22:O22"/>
    <mergeCell ref="H23:J23"/>
    <mergeCell ref="O9:Q9"/>
    <mergeCell ref="M10:O10"/>
    <mergeCell ref="H11:J11"/>
    <mergeCell ref="O13:Q13"/>
    <mergeCell ref="M13:N13"/>
    <mergeCell ref="L19:N19"/>
    <mergeCell ref="C21:E21"/>
    <mergeCell ref="F21:G21"/>
    <mergeCell ref="J21:L21"/>
    <mergeCell ref="M21:N21"/>
    <mergeCell ref="C9:E9"/>
    <mergeCell ref="F9:G9"/>
    <mergeCell ref="J9:L9"/>
    <mergeCell ref="M9:N9"/>
    <mergeCell ref="E5:G5"/>
    <mergeCell ref="L5:N5"/>
    <mergeCell ref="Q5:S5"/>
    <mergeCell ref="O5:P5"/>
    <mergeCell ref="H5:I5"/>
    <mergeCell ref="H18:J18"/>
    <mergeCell ref="M14:O14"/>
    <mergeCell ref="M17:N17"/>
    <mergeCell ref="O17:P17"/>
    <mergeCell ref="H15:J15"/>
    <mergeCell ref="C13:E13"/>
    <mergeCell ref="F13:G13"/>
    <mergeCell ref="J13:L13"/>
    <mergeCell ref="O6:Q6"/>
    <mergeCell ref="J7:L7"/>
    <mergeCell ref="AJ31:AK31"/>
    <mergeCell ref="V32:AG32"/>
    <mergeCell ref="AJ1:AK1"/>
    <mergeCell ref="V2:AG2"/>
    <mergeCell ref="V5:W5"/>
    <mergeCell ref="V21:X21"/>
    <mergeCell ref="U17:W17"/>
    <mergeCell ref="X5:Z5"/>
    <mergeCell ref="T21:U21"/>
    <mergeCell ref="T25:U25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M84"/>
  <sheetViews>
    <sheetView topLeftCell="A19" workbookViewId="0">
      <selection activeCell="AV8" sqref="AV8"/>
    </sheetView>
  </sheetViews>
  <sheetFormatPr defaultColWidth="11" defaultRowHeight="24.95" customHeight="1"/>
  <cols>
    <col min="1" max="39" width="2.125" style="1" customWidth="1"/>
    <col min="40" max="16384" width="11" style="1"/>
  </cols>
  <sheetData>
    <row r="1" spans="1:39" ht="24.95" customHeight="1">
      <c r="D1" s="2" t="s">
        <v>24</v>
      </c>
      <c r="E1" s="2"/>
      <c r="AH1" s="3" t="s">
        <v>10</v>
      </c>
      <c r="AI1" s="3"/>
      <c r="AJ1" s="115">
        <v>1</v>
      </c>
      <c r="AK1" s="115"/>
    </row>
    <row r="2" spans="1:39" ht="24.95" customHeight="1">
      <c r="M2" s="8" t="s">
        <v>1</v>
      </c>
      <c r="N2" s="8"/>
      <c r="O2" s="7" t="s">
        <v>3</v>
      </c>
      <c r="Q2" s="7" t="s">
        <v>2</v>
      </c>
      <c r="S2" s="11" t="s">
        <v>0</v>
      </c>
      <c r="T2" s="4"/>
      <c r="U2" s="3"/>
      <c r="V2" s="116" t="s">
        <v>4</v>
      </c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9" ht="12" customHeight="1">
      <c r="A3" s="5"/>
      <c r="B3" s="6"/>
    </row>
    <row r="4" spans="1:39" s="9" customFormat="1" ht="34.5" customHeight="1">
      <c r="A4" s="13" t="s">
        <v>22</v>
      </c>
      <c r="B4" s="13"/>
      <c r="C4" s="1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3"/>
      <c r="U4" s="13"/>
      <c r="V4" s="1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9" s="9" customFormat="1" ht="34.5" customHeight="1">
      <c r="A5" s="12" t="s">
        <v>23</v>
      </c>
      <c r="B5" s="12"/>
      <c r="C5" s="12"/>
      <c r="D5" s="19"/>
      <c r="E5" s="118">
        <v>500</v>
      </c>
      <c r="F5" s="118"/>
      <c r="G5" s="118"/>
      <c r="H5" s="118" t="s">
        <v>26</v>
      </c>
      <c r="I5" s="118"/>
      <c r="J5" s="118">
        <v>8</v>
      </c>
      <c r="K5" s="118"/>
      <c r="L5" s="118" t="s">
        <v>34</v>
      </c>
      <c r="M5" s="118"/>
      <c r="N5" s="118">
        <v>5</v>
      </c>
      <c r="O5" s="118"/>
      <c r="P5" s="118" t="s">
        <v>30</v>
      </c>
      <c r="Q5" s="118"/>
      <c r="R5" s="118">
        <v>460</v>
      </c>
      <c r="S5" s="118"/>
      <c r="T5" s="118"/>
      <c r="U5" s="12"/>
      <c r="V5" s="13"/>
      <c r="W5" s="13"/>
      <c r="X5" s="13"/>
      <c r="Y5" s="13"/>
      <c r="Z5" s="13"/>
      <c r="AA5" s="12"/>
      <c r="AB5" s="14"/>
      <c r="AC5" s="12"/>
      <c r="AD5" s="16"/>
      <c r="AE5" s="13"/>
      <c r="AF5" s="10"/>
      <c r="AG5" s="14"/>
      <c r="AH5" s="14"/>
      <c r="AI5" s="13"/>
      <c r="AJ5" s="13"/>
      <c r="AK5" s="13"/>
      <c r="AL5" s="13"/>
    </row>
    <row r="6" spans="1:39" s="9" customFormat="1" ht="22.5" customHeight="1">
      <c r="A6" s="12"/>
      <c r="B6" s="12"/>
      <c r="C6" s="12"/>
      <c r="D6" s="19"/>
      <c r="E6" s="35"/>
      <c r="F6" s="12"/>
      <c r="G6" s="12"/>
      <c r="H6" s="12"/>
      <c r="I6" s="14"/>
      <c r="J6" s="35"/>
      <c r="K6" s="83"/>
      <c r="L6" s="116">
        <v>40</v>
      </c>
      <c r="M6" s="116"/>
      <c r="N6" s="84"/>
      <c r="O6" s="13"/>
      <c r="P6" s="13"/>
      <c r="Q6" s="13"/>
      <c r="R6" s="13"/>
      <c r="S6" s="13"/>
      <c r="T6" s="12"/>
      <c r="U6" s="12"/>
      <c r="V6" s="12"/>
      <c r="W6" s="19"/>
      <c r="X6" s="12"/>
      <c r="Y6" s="12"/>
      <c r="Z6" s="12"/>
      <c r="AA6" s="12"/>
      <c r="AB6" s="14"/>
      <c r="AC6" s="12"/>
      <c r="AD6" s="16"/>
      <c r="AE6" s="13"/>
      <c r="AF6" s="10"/>
      <c r="AG6" s="14"/>
      <c r="AH6" s="14"/>
      <c r="AI6" s="13"/>
      <c r="AJ6" s="13"/>
      <c r="AK6" s="13"/>
      <c r="AL6" s="13"/>
    </row>
    <row r="7" spans="1:39" s="9" customFormat="1" ht="22.5" customHeight="1">
      <c r="A7" s="12"/>
      <c r="B7" s="12"/>
      <c r="C7" s="12"/>
      <c r="D7" s="13"/>
      <c r="E7" s="33"/>
      <c r="F7" s="34"/>
      <c r="G7" s="31"/>
      <c r="H7" s="116">
        <v>460</v>
      </c>
      <c r="I7" s="116"/>
      <c r="J7" s="116"/>
      <c r="K7" s="31"/>
      <c r="L7" s="45"/>
      <c r="M7" s="13"/>
      <c r="N7" s="13"/>
      <c r="O7" s="13"/>
      <c r="P7" s="12"/>
      <c r="Q7" s="17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  <c r="AH7" s="12"/>
      <c r="AI7" s="12"/>
      <c r="AJ7" s="12"/>
      <c r="AK7" s="12"/>
      <c r="AL7" s="12"/>
    </row>
    <row r="8" spans="1:39" s="9" customFormat="1" ht="34.5" customHeight="1">
      <c r="A8" s="12"/>
      <c r="B8" s="1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13"/>
      <c r="O8" s="13"/>
      <c r="P8" s="12"/>
      <c r="Q8" s="17"/>
      <c r="R8" s="12"/>
      <c r="S8" s="12"/>
      <c r="T8" s="12"/>
      <c r="U8" s="12"/>
      <c r="V8" s="12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12"/>
      <c r="AH8" s="12"/>
      <c r="AI8" s="12"/>
      <c r="AJ8" s="12"/>
      <c r="AK8" s="12"/>
      <c r="AL8" s="12"/>
    </row>
    <row r="9" spans="1:39" s="9" customFormat="1" ht="34.5" customHeight="1">
      <c r="A9" s="20" t="s">
        <v>31</v>
      </c>
      <c r="B9" s="20"/>
      <c r="C9" s="118">
        <f ca="1">10-H9</f>
        <v>5</v>
      </c>
      <c r="D9" s="118"/>
      <c r="E9" s="118"/>
      <c r="F9" s="118" t="s">
        <v>28</v>
      </c>
      <c r="G9" s="118"/>
      <c r="H9" s="118">
        <f ca="1">INT(RAND()*(8-2)+2)</f>
        <v>5</v>
      </c>
      <c r="I9" s="118"/>
      <c r="J9" s="118" t="s">
        <v>34</v>
      </c>
      <c r="K9" s="118"/>
      <c r="L9" s="118">
        <f ca="1">INT(RAND()*(8-2)+2)</f>
        <v>3</v>
      </c>
      <c r="M9" s="118"/>
      <c r="N9" s="118"/>
      <c r="O9" s="118"/>
      <c r="P9" s="118"/>
      <c r="Q9" s="118"/>
      <c r="R9" s="118"/>
      <c r="S9" s="20"/>
      <c r="T9" s="21"/>
      <c r="U9" s="20" t="s">
        <v>40</v>
      </c>
      <c r="V9" s="20"/>
      <c r="W9" s="118">
        <f ca="1">10-AB9</f>
        <v>7</v>
      </c>
      <c r="X9" s="118"/>
      <c r="Y9" s="118"/>
      <c r="Z9" s="118" t="s">
        <v>28</v>
      </c>
      <c r="AA9" s="118"/>
      <c r="AB9" s="118">
        <f ca="1">INT(RAND()*(8-2)+2)</f>
        <v>3</v>
      </c>
      <c r="AC9" s="118"/>
      <c r="AD9" s="118" t="s">
        <v>34</v>
      </c>
      <c r="AE9" s="118"/>
      <c r="AF9" s="118">
        <f ca="1">INT(RAND()*(8-2)+2)</f>
        <v>5</v>
      </c>
      <c r="AG9" s="118"/>
      <c r="AH9" s="118"/>
      <c r="AI9" s="118"/>
      <c r="AJ9" s="118"/>
      <c r="AK9" s="118"/>
      <c r="AL9" s="118"/>
    </row>
    <row r="10" spans="1:39" s="9" customFormat="1" ht="22.5" customHeight="1">
      <c r="A10" s="20"/>
      <c r="B10" s="20"/>
      <c r="C10" s="20"/>
      <c r="D10" s="20"/>
      <c r="E10" s="20"/>
      <c r="F10" s="20"/>
      <c r="G10" s="15"/>
      <c r="H10" s="20"/>
      <c r="I10" s="85"/>
      <c r="J10" s="21"/>
      <c r="K10" s="23"/>
      <c r="L10" s="15"/>
      <c r="M10" s="21"/>
      <c r="N10" s="21"/>
      <c r="O10" s="21"/>
      <c r="P10" s="21"/>
      <c r="Q10" s="21"/>
      <c r="R10" s="20"/>
      <c r="S10" s="20"/>
      <c r="T10" s="20"/>
      <c r="U10" s="86"/>
      <c r="V10" s="20"/>
      <c r="W10" s="20"/>
      <c r="X10" s="20"/>
      <c r="Y10" s="20"/>
      <c r="Z10" s="22"/>
      <c r="AA10" s="22"/>
      <c r="AB10" s="22"/>
      <c r="AC10" s="22"/>
      <c r="AD10" s="22"/>
      <c r="AE10" s="22"/>
      <c r="AF10" s="22"/>
      <c r="AG10" s="20"/>
      <c r="AH10" s="12"/>
      <c r="AI10" s="12"/>
      <c r="AJ10" s="12"/>
      <c r="AK10" s="12"/>
      <c r="AL10" s="12"/>
      <c r="AM10" s="12" t="s">
        <v>36</v>
      </c>
    </row>
    <row r="11" spans="1:39" s="9" customFormat="1" ht="22.5" customHeigh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87"/>
      <c r="P11" s="20"/>
      <c r="Q11" s="20"/>
      <c r="R11" s="20"/>
      <c r="S11" s="20"/>
      <c r="T11" s="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3"/>
      <c r="AI11" s="13"/>
      <c r="AJ11" s="12"/>
      <c r="AK11" s="12"/>
      <c r="AL11" s="12"/>
    </row>
    <row r="12" spans="1:39" s="9" customFormat="1" ht="34.5" customHeight="1">
      <c r="A12" s="20"/>
      <c r="B12" s="20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15"/>
      <c r="P12" s="21"/>
      <c r="Q12" s="21"/>
      <c r="R12" s="21"/>
      <c r="S12" s="21"/>
      <c r="T12" s="20"/>
      <c r="U12" s="20"/>
      <c r="V12" s="20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0"/>
      <c r="AH12" s="12"/>
      <c r="AI12" s="12"/>
      <c r="AJ12" s="12"/>
      <c r="AK12" s="12"/>
      <c r="AL12" s="12"/>
      <c r="AM12" s="12"/>
    </row>
    <row r="13" spans="1:39" s="9" customFormat="1" ht="34.5" customHeight="1">
      <c r="A13" s="20" t="s">
        <v>32</v>
      </c>
      <c r="B13" s="20"/>
      <c r="C13" s="118">
        <f ca="1">INT(RAND()*(8-2)+2)*100</f>
        <v>500</v>
      </c>
      <c r="D13" s="118"/>
      <c r="E13" s="118"/>
      <c r="F13" s="118" t="s">
        <v>26</v>
      </c>
      <c r="G13" s="118"/>
      <c r="H13" s="118">
        <f ca="1">C13-50</f>
        <v>450</v>
      </c>
      <c r="I13" s="118"/>
      <c r="J13" s="118"/>
      <c r="K13" s="118" t="s">
        <v>38</v>
      </c>
      <c r="L13" s="118"/>
      <c r="M13" s="126">
        <v>50</v>
      </c>
      <c r="N13" s="126"/>
      <c r="O13" s="21"/>
      <c r="P13" s="21"/>
      <c r="Q13" s="21"/>
      <c r="R13" s="20"/>
      <c r="S13" s="20"/>
      <c r="T13" s="21"/>
      <c r="U13" s="20" t="s">
        <v>41</v>
      </c>
      <c r="V13" s="20"/>
      <c r="W13" s="118">
        <f ca="1">INT(RAND()*(8-2)+2)*100</f>
        <v>700</v>
      </c>
      <c r="X13" s="118"/>
      <c r="Y13" s="118"/>
      <c r="Z13" s="118" t="s">
        <v>28</v>
      </c>
      <c r="AA13" s="118"/>
      <c r="AB13" s="118">
        <f ca="1">W13-50</f>
        <v>650</v>
      </c>
      <c r="AC13" s="118"/>
      <c r="AD13" s="118"/>
      <c r="AE13" s="118" t="s">
        <v>38</v>
      </c>
      <c r="AF13" s="118"/>
      <c r="AG13" s="126">
        <v>50</v>
      </c>
      <c r="AH13" s="126"/>
      <c r="AI13" s="21"/>
      <c r="AJ13" s="12"/>
      <c r="AK13" s="12"/>
      <c r="AL13" s="12"/>
    </row>
    <row r="14" spans="1:39" s="9" customFormat="1" ht="22.5" customHeight="1">
      <c r="A14" s="20"/>
      <c r="B14" s="20"/>
      <c r="C14" s="20"/>
      <c r="D14" s="20"/>
      <c r="E14" s="20"/>
      <c r="F14" s="20"/>
      <c r="G14" s="15"/>
      <c r="H14" s="20"/>
      <c r="I14" s="85"/>
      <c r="J14" s="21"/>
      <c r="K14" s="23"/>
      <c r="L14" s="15"/>
      <c r="M14" s="21"/>
      <c r="N14" s="21"/>
      <c r="O14" s="21"/>
      <c r="P14" s="21"/>
      <c r="Q14" s="21"/>
      <c r="R14" s="20"/>
      <c r="S14" s="20"/>
      <c r="T14" s="20"/>
      <c r="U14" s="86"/>
      <c r="V14" s="20"/>
      <c r="W14" s="20"/>
      <c r="X14" s="20"/>
      <c r="Y14" s="20"/>
      <c r="Z14" s="22"/>
      <c r="AA14" s="22"/>
      <c r="AB14" s="22"/>
      <c r="AC14" s="22"/>
      <c r="AD14" s="22"/>
      <c r="AE14" s="22"/>
      <c r="AF14" s="22"/>
      <c r="AG14" s="20"/>
      <c r="AH14" s="12"/>
      <c r="AI14" s="12"/>
      <c r="AJ14" s="12"/>
      <c r="AK14" s="12"/>
      <c r="AL14" s="12"/>
    </row>
    <row r="15" spans="1:39" s="9" customFormat="1" ht="22.5" customHeight="1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87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3"/>
      <c r="AI15" s="13"/>
      <c r="AJ15" s="12"/>
      <c r="AK15" s="12"/>
      <c r="AL15" s="12"/>
    </row>
    <row r="16" spans="1:39" s="9" customFormat="1" ht="34.5" customHeight="1">
      <c r="A16" s="20"/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15"/>
      <c r="P16" s="21"/>
      <c r="Q16" s="21"/>
      <c r="R16" s="21"/>
      <c r="S16" s="21"/>
      <c r="T16" s="20"/>
      <c r="U16" s="20"/>
      <c r="V16" s="20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0"/>
      <c r="AH16" s="12"/>
      <c r="AI16" s="12"/>
      <c r="AJ16" s="12"/>
      <c r="AK16" s="12"/>
      <c r="AL16" s="12"/>
      <c r="AM16" s="12"/>
    </row>
    <row r="17" spans="1:39" s="9" customFormat="1" ht="34.5" customHeight="1">
      <c r="A17" s="20" t="s">
        <v>33</v>
      </c>
      <c r="B17" s="20"/>
      <c r="C17" s="118">
        <f ca="1">100+H17</f>
        <v>103</v>
      </c>
      <c r="D17" s="118"/>
      <c r="E17" s="118"/>
      <c r="F17" s="118" t="s">
        <v>26</v>
      </c>
      <c r="G17" s="118"/>
      <c r="H17" s="118">
        <f ca="1">INT(RAND()*(8-2)+2)</f>
        <v>3</v>
      </c>
      <c r="I17" s="118"/>
      <c r="J17" s="118" t="s">
        <v>34</v>
      </c>
      <c r="K17" s="118"/>
      <c r="L17" s="118">
        <f ca="1">INT(RAND()*(8-2)+2)</f>
        <v>6</v>
      </c>
      <c r="M17" s="118"/>
      <c r="N17" s="21"/>
      <c r="O17" s="21"/>
      <c r="P17" s="21"/>
      <c r="Q17" s="21"/>
      <c r="R17" s="21"/>
      <c r="S17" s="21"/>
      <c r="T17" s="21"/>
      <c r="U17" s="20" t="s">
        <v>42</v>
      </c>
      <c r="V17" s="20"/>
      <c r="W17" s="118">
        <f ca="1">100+AB17</f>
        <v>103</v>
      </c>
      <c r="X17" s="118"/>
      <c r="Y17" s="118"/>
      <c r="Z17" s="118" t="s">
        <v>26</v>
      </c>
      <c r="AA17" s="118"/>
      <c r="AB17" s="118">
        <f ca="1">INT(RAND()*(8-2)+2)</f>
        <v>3</v>
      </c>
      <c r="AC17" s="118"/>
      <c r="AD17" s="118" t="s">
        <v>34</v>
      </c>
      <c r="AE17" s="118"/>
      <c r="AF17" s="118">
        <f ca="1">INT(RAND()*(8-2)+2)</f>
        <v>4</v>
      </c>
      <c r="AG17" s="118"/>
      <c r="AH17" s="20"/>
      <c r="AI17" s="20"/>
      <c r="AJ17" s="20"/>
      <c r="AK17" s="20"/>
      <c r="AL17" s="20"/>
      <c r="AM17" s="12" t="s">
        <v>36</v>
      </c>
    </row>
    <row r="18" spans="1:39" s="9" customFormat="1" ht="22.5" customHeight="1">
      <c r="A18" s="20"/>
      <c r="B18" s="20"/>
      <c r="C18" s="20"/>
      <c r="D18" s="21"/>
      <c r="E18" s="21"/>
      <c r="F18" s="21"/>
      <c r="G18" s="20"/>
      <c r="H18" s="21"/>
      <c r="I18" s="21"/>
      <c r="J18" s="21"/>
      <c r="K18" s="21"/>
      <c r="L18" s="21"/>
      <c r="M18" s="52"/>
      <c r="N18" s="52"/>
      <c r="O18" s="52"/>
      <c r="P18" s="52"/>
      <c r="Q18" s="20"/>
      <c r="R18" s="21"/>
      <c r="S18" s="21"/>
      <c r="T18" s="20"/>
      <c r="U18" s="20"/>
      <c r="V18" s="20"/>
      <c r="W18" s="21"/>
      <c r="X18" s="21"/>
      <c r="Y18" s="21"/>
      <c r="Z18" s="20"/>
      <c r="AA18" s="21"/>
      <c r="AB18" s="53"/>
      <c r="AC18" s="21"/>
      <c r="AD18" s="21"/>
      <c r="AE18" s="21"/>
      <c r="AF18" s="52"/>
      <c r="AG18" s="20"/>
      <c r="AH18" s="20"/>
      <c r="AI18" s="20"/>
      <c r="AJ18" s="20"/>
      <c r="AK18" s="20"/>
      <c r="AL18" s="20"/>
    </row>
    <row r="19" spans="1:39" s="9" customFormat="1" ht="22.5" customHeight="1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0"/>
      <c r="AK19" s="20"/>
      <c r="AL19" s="20"/>
    </row>
    <row r="20" spans="1:39" s="9" customFormat="1" ht="34.5" customHeight="1">
      <c r="A20" s="20"/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  <c r="O20" s="20"/>
      <c r="P20" s="20"/>
      <c r="Q20" s="20"/>
      <c r="R20" s="20"/>
      <c r="S20" s="20"/>
      <c r="T20" s="20"/>
      <c r="U20" s="20"/>
      <c r="V20" s="20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0"/>
      <c r="AH20" s="20"/>
      <c r="AI20" s="20"/>
      <c r="AJ20" s="20"/>
      <c r="AK20" s="20"/>
      <c r="AL20" s="20"/>
    </row>
    <row r="21" spans="1:39" s="9" customFormat="1" ht="34.5" customHeight="1">
      <c r="A21" s="21" t="s">
        <v>35</v>
      </c>
      <c r="B21" s="23"/>
      <c r="C21" s="118">
        <f ca="1">1000-H21</f>
        <v>916</v>
      </c>
      <c r="D21" s="118"/>
      <c r="E21" s="118"/>
      <c r="F21" s="118" t="s">
        <v>28</v>
      </c>
      <c r="G21" s="118"/>
      <c r="H21" s="118">
        <f ca="1">M21*INT(RAND()*(8-4)+4)</f>
        <v>84</v>
      </c>
      <c r="I21" s="118"/>
      <c r="J21" s="118"/>
      <c r="K21" s="118" t="s">
        <v>38</v>
      </c>
      <c r="L21" s="118"/>
      <c r="M21" s="126">
        <f ca="1">INT(RAND()*(30-21)+21)</f>
        <v>21</v>
      </c>
      <c r="N21" s="126"/>
      <c r="O21" s="21"/>
      <c r="P21" s="21"/>
      <c r="Q21" s="21"/>
      <c r="R21" s="21"/>
      <c r="S21" s="21"/>
      <c r="T21" s="21"/>
      <c r="U21" s="21" t="s">
        <v>43</v>
      </c>
      <c r="V21" s="23"/>
      <c r="W21" s="118">
        <f ca="1">1000-AB21</f>
        <v>890</v>
      </c>
      <c r="X21" s="118"/>
      <c r="Y21" s="118"/>
      <c r="Z21" s="118" t="s">
        <v>28</v>
      </c>
      <c r="AA21" s="118"/>
      <c r="AB21" s="118">
        <f ca="1">AG21*INT(RAND()*(8-4)+4)</f>
        <v>110</v>
      </c>
      <c r="AC21" s="118"/>
      <c r="AD21" s="118"/>
      <c r="AE21" s="118" t="s">
        <v>38</v>
      </c>
      <c r="AF21" s="118"/>
      <c r="AG21" s="126">
        <f ca="1">INT(RAND()*(30-21)+21)</f>
        <v>22</v>
      </c>
      <c r="AH21" s="126"/>
      <c r="AI21" s="20"/>
      <c r="AJ21" s="20"/>
      <c r="AK21" s="20"/>
      <c r="AL21" s="20"/>
      <c r="AM21" s="12" t="s">
        <v>36</v>
      </c>
    </row>
    <row r="22" spans="1:39" s="9" customFormat="1" ht="22.5" customHeight="1">
      <c r="A22" s="20"/>
      <c r="B22" s="20"/>
      <c r="C22" s="20"/>
      <c r="D22" s="52"/>
      <c r="E22" s="52"/>
      <c r="F22" s="52"/>
      <c r="G22" s="52"/>
      <c r="H22" s="56"/>
      <c r="I22" s="56"/>
      <c r="J22" s="56"/>
      <c r="K22" s="56"/>
      <c r="L22" s="57"/>
      <c r="M22" s="88"/>
      <c r="N22" s="88"/>
      <c r="O22" s="88"/>
      <c r="P22" s="56"/>
      <c r="Q22" s="56"/>
      <c r="R22" s="56"/>
      <c r="S22" s="56"/>
      <c r="T22" s="20"/>
      <c r="U22" s="20"/>
      <c r="V22" s="20"/>
      <c r="W22" s="52"/>
      <c r="X22" s="52"/>
      <c r="Y22" s="52"/>
      <c r="Z22" s="52"/>
      <c r="AA22" s="56"/>
      <c r="AB22" s="56"/>
      <c r="AC22" s="56"/>
      <c r="AD22" s="56"/>
      <c r="AE22" s="57"/>
      <c r="AF22" s="57"/>
      <c r="AG22" s="20"/>
      <c r="AH22" s="52"/>
      <c r="AI22" s="52"/>
      <c r="AJ22" s="52"/>
      <c r="AK22" s="52"/>
      <c r="AL22" s="20"/>
    </row>
    <row r="23" spans="1:39" s="9" customFormat="1" ht="22.5" customHeight="1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5"/>
      <c r="O23" s="15"/>
      <c r="P23" s="21"/>
      <c r="Q23" s="21"/>
      <c r="R23" s="21"/>
      <c r="S23" s="21"/>
      <c r="T23" s="20"/>
      <c r="U23" s="20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"/>
      <c r="AH23" s="20"/>
      <c r="AI23" s="20"/>
      <c r="AJ23" s="20"/>
      <c r="AK23" s="20"/>
      <c r="AL23" s="20"/>
    </row>
    <row r="24" spans="1:39" s="9" customFormat="1" ht="34.5" customHeight="1">
      <c r="A24" s="20"/>
      <c r="B24" s="20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20"/>
      <c r="P24" s="21"/>
      <c r="Q24" s="21"/>
      <c r="R24" s="15"/>
      <c r="S24" s="21"/>
      <c r="T24" s="20"/>
      <c r="U24" s="20"/>
      <c r="V24" s="20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0"/>
      <c r="AH24" s="20"/>
      <c r="AI24" s="20"/>
      <c r="AJ24" s="20"/>
      <c r="AK24" s="20"/>
      <c r="AL24" s="20"/>
    </row>
    <row r="25" spans="1:39" s="9" customFormat="1" ht="34.5" customHeight="1">
      <c r="A25" s="21" t="s">
        <v>37</v>
      </c>
      <c r="B25" s="23"/>
      <c r="C25" s="118">
        <f ca="1">H25+100</f>
        <v>364</v>
      </c>
      <c r="D25" s="118"/>
      <c r="E25" s="118"/>
      <c r="F25" s="118" t="s">
        <v>26</v>
      </c>
      <c r="G25" s="118"/>
      <c r="H25" s="118">
        <f ca="1">M25*INT(RAND()*(18-12)+12)</f>
        <v>264</v>
      </c>
      <c r="I25" s="118"/>
      <c r="J25" s="118"/>
      <c r="K25" s="118" t="s">
        <v>38</v>
      </c>
      <c r="L25" s="118"/>
      <c r="M25" s="126">
        <f ca="1">INT(RAND()*(30-21)+21)</f>
        <v>22</v>
      </c>
      <c r="N25" s="126"/>
      <c r="O25" s="21"/>
      <c r="P25" s="21"/>
      <c r="Q25" s="21"/>
      <c r="R25" s="21"/>
      <c r="S25" s="21"/>
      <c r="T25" s="21"/>
      <c r="U25" s="21" t="s">
        <v>44</v>
      </c>
      <c r="V25" s="23"/>
      <c r="W25" s="118">
        <f ca="1">AB25+100</f>
        <v>750</v>
      </c>
      <c r="X25" s="118"/>
      <c r="Y25" s="118"/>
      <c r="Z25" s="118" t="s">
        <v>26</v>
      </c>
      <c r="AA25" s="118"/>
      <c r="AB25" s="118">
        <f ca="1">AG25*INT(RAND()*(28-22)+22)</f>
        <v>650</v>
      </c>
      <c r="AC25" s="118"/>
      <c r="AD25" s="118"/>
      <c r="AE25" s="118" t="s">
        <v>38</v>
      </c>
      <c r="AF25" s="118"/>
      <c r="AG25" s="126">
        <f ca="1">INT(RAND()*(30-21)+21)</f>
        <v>26</v>
      </c>
      <c r="AH25" s="126"/>
      <c r="AI25" s="20"/>
      <c r="AJ25" s="20"/>
      <c r="AK25" s="20"/>
      <c r="AL25" s="20"/>
    </row>
    <row r="26" spans="1:39" s="9" customFormat="1" ht="22.5" customHeight="1">
      <c r="A26" s="20"/>
      <c r="B26" s="20"/>
      <c r="C26" s="20"/>
      <c r="D26" s="52"/>
      <c r="E26" s="52"/>
      <c r="F26" s="52"/>
      <c r="G26" s="52"/>
      <c r="H26" s="56"/>
      <c r="I26" s="56"/>
      <c r="J26" s="56"/>
      <c r="K26" s="56"/>
      <c r="L26" s="57"/>
      <c r="M26" s="88"/>
      <c r="N26" s="88"/>
      <c r="O26" s="88"/>
      <c r="P26" s="56"/>
      <c r="Q26" s="56"/>
      <c r="R26" s="56"/>
      <c r="S26" s="56"/>
      <c r="T26" s="20"/>
      <c r="U26" s="20"/>
      <c r="V26" s="20"/>
      <c r="W26" s="52"/>
      <c r="X26" s="52"/>
      <c r="Y26" s="52"/>
      <c r="Z26" s="52"/>
      <c r="AA26" s="56"/>
      <c r="AB26" s="56"/>
      <c r="AC26" s="56"/>
      <c r="AD26" s="56"/>
      <c r="AE26" s="57"/>
      <c r="AF26" s="57"/>
      <c r="AG26" s="20"/>
      <c r="AH26" s="52"/>
      <c r="AI26" s="52"/>
      <c r="AJ26" s="52"/>
      <c r="AK26" s="52"/>
      <c r="AL26" s="20"/>
    </row>
    <row r="27" spans="1:39" s="9" customFormat="1" ht="22.5" customHeight="1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5"/>
      <c r="O27" s="15"/>
      <c r="P27" s="21"/>
      <c r="Q27" s="21"/>
      <c r="R27" s="21"/>
      <c r="S27" s="21"/>
      <c r="T27" s="20"/>
      <c r="U27" s="20"/>
      <c r="V27" s="2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0"/>
      <c r="AH27" s="20"/>
      <c r="AI27" s="20"/>
      <c r="AJ27" s="20"/>
      <c r="AK27" s="20"/>
      <c r="AL27" s="20"/>
    </row>
    <row r="28" spans="1:39" s="9" customFormat="1" ht="22.5" customHeight="1">
      <c r="A28" s="20"/>
      <c r="B28" s="20"/>
      <c r="C28" s="20"/>
      <c r="D28" s="21"/>
      <c r="E28" s="21"/>
      <c r="F28" s="21"/>
      <c r="G28" s="21"/>
      <c r="H28" s="15"/>
      <c r="I28" s="15"/>
      <c r="J28" s="15"/>
      <c r="K28" s="21"/>
      <c r="L28" s="21"/>
      <c r="M28" s="21"/>
      <c r="N28" s="15"/>
      <c r="O28" s="15"/>
      <c r="P28" s="21"/>
      <c r="Q28" s="21"/>
      <c r="R28" s="21"/>
      <c r="S28" s="21"/>
      <c r="T28" s="20"/>
      <c r="U28" s="20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0"/>
      <c r="AH28" s="20"/>
      <c r="AI28" s="20"/>
      <c r="AJ28" s="20"/>
      <c r="AK28" s="20"/>
      <c r="AL28" s="20"/>
    </row>
    <row r="29" spans="1:39" s="9" customFormat="1" ht="22.5" customHeight="1">
      <c r="A29" s="20"/>
      <c r="B29" s="20"/>
      <c r="C29" s="20"/>
      <c r="D29" s="21"/>
      <c r="E29" s="21"/>
      <c r="F29" s="21"/>
      <c r="G29" s="21"/>
      <c r="H29" s="15"/>
      <c r="I29" s="15"/>
      <c r="J29" s="15"/>
      <c r="K29" s="21"/>
      <c r="L29" s="21"/>
      <c r="M29" s="21"/>
      <c r="N29" s="15"/>
      <c r="O29" s="15"/>
      <c r="P29" s="21"/>
      <c r="Q29" s="21"/>
      <c r="R29" s="21"/>
      <c r="S29" s="21"/>
      <c r="T29" s="20"/>
      <c r="U29" s="20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  <c r="AH29" s="20"/>
      <c r="AI29" s="20"/>
      <c r="AJ29" s="20"/>
      <c r="AK29" s="20"/>
      <c r="AL29" s="20"/>
    </row>
    <row r="30" spans="1:39" s="9" customFormat="1" ht="22.5" customHeight="1">
      <c r="A30" s="20"/>
      <c r="B30" s="20"/>
      <c r="C30" s="20"/>
      <c r="D30" s="21"/>
      <c r="E30" s="21"/>
      <c r="F30" s="21"/>
      <c r="G30" s="21"/>
      <c r="H30" s="15"/>
      <c r="I30" s="15"/>
      <c r="J30" s="15"/>
      <c r="K30" s="21"/>
      <c r="L30" s="21"/>
      <c r="M30" s="21"/>
      <c r="N30" s="15"/>
      <c r="O30" s="15"/>
      <c r="P30" s="21"/>
      <c r="Q30" s="21"/>
      <c r="R30" s="21"/>
      <c r="S30" s="21"/>
      <c r="T30" s="20"/>
      <c r="U30" s="20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  <c r="AH30" s="20"/>
      <c r="AI30" s="20"/>
      <c r="AJ30" s="20"/>
      <c r="AK30" s="20"/>
      <c r="AL30" s="20"/>
    </row>
    <row r="31" spans="1:39" ht="24.95" customHeight="1">
      <c r="D31" s="2" t="str">
        <f>D1</f>
        <v>計算のきまり②</v>
      </c>
      <c r="E31" s="2"/>
      <c r="AH31" s="3" t="s">
        <v>39</v>
      </c>
      <c r="AI31" s="3"/>
      <c r="AJ31" s="115">
        <f>AJ1</f>
        <v>1</v>
      </c>
      <c r="AK31" s="115"/>
    </row>
    <row r="32" spans="1:39" ht="24.95" customHeight="1">
      <c r="B32" s="18" t="s">
        <v>6</v>
      </c>
      <c r="M32" s="8" t="s">
        <v>1</v>
      </c>
      <c r="N32" s="8"/>
      <c r="O32" s="7" t="s">
        <v>3</v>
      </c>
      <c r="Q32" s="7" t="s">
        <v>2</v>
      </c>
      <c r="S32" s="11" t="s">
        <v>0</v>
      </c>
      <c r="T32" s="4"/>
      <c r="U32" s="3"/>
      <c r="V32" s="116" t="s">
        <v>4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</row>
    <row r="33" spans="1:39" ht="12.75" customHeight="1">
      <c r="A33" s="5"/>
      <c r="B33" s="6"/>
    </row>
    <row r="34" spans="1:39" s="9" customFormat="1" ht="34.5" customHeight="1">
      <c r="A34" s="13" t="s">
        <v>22</v>
      </c>
      <c r="B34" s="13"/>
      <c r="C34" s="1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3"/>
      <c r="U34" s="13"/>
      <c r="V34" s="1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9" s="9" customFormat="1" ht="34.5" customHeight="1">
      <c r="A35" s="12" t="s">
        <v>23</v>
      </c>
      <c r="B35" s="12"/>
      <c r="C35" s="12"/>
      <c r="D35" s="19"/>
      <c r="E35" s="118">
        <v>500</v>
      </c>
      <c r="F35" s="118"/>
      <c r="G35" s="118"/>
      <c r="H35" s="118" t="s">
        <v>26</v>
      </c>
      <c r="I35" s="118"/>
      <c r="J35" s="118">
        <v>8</v>
      </c>
      <c r="K35" s="118"/>
      <c r="L35" s="118" t="s">
        <v>34</v>
      </c>
      <c r="M35" s="118"/>
      <c r="N35" s="118">
        <v>5</v>
      </c>
      <c r="O35" s="118"/>
      <c r="P35" s="118" t="s">
        <v>30</v>
      </c>
      <c r="Q35" s="118"/>
      <c r="R35" s="118">
        <v>460</v>
      </c>
      <c r="S35" s="118"/>
      <c r="T35" s="118"/>
      <c r="U35" s="12"/>
      <c r="V35" s="13"/>
      <c r="W35" s="13"/>
      <c r="X35" s="13"/>
      <c r="Y35" s="13"/>
      <c r="Z35" s="13"/>
      <c r="AA35" s="12"/>
      <c r="AB35" s="14"/>
      <c r="AC35" s="12"/>
      <c r="AD35" s="16"/>
      <c r="AE35" s="13"/>
      <c r="AF35" s="10"/>
      <c r="AG35" s="14"/>
      <c r="AH35" s="14"/>
      <c r="AI35" s="13"/>
      <c r="AJ35" s="13"/>
      <c r="AK35" s="13"/>
      <c r="AL35" s="13"/>
    </row>
    <row r="36" spans="1:39" s="9" customFormat="1" ht="22.5" customHeight="1">
      <c r="A36" s="12"/>
      <c r="B36" s="12"/>
      <c r="C36" s="12"/>
      <c r="D36" s="19"/>
      <c r="E36" s="35"/>
      <c r="F36" s="12"/>
      <c r="G36" s="12"/>
      <c r="H36" s="12"/>
      <c r="I36" s="14"/>
      <c r="J36" s="35"/>
      <c r="K36" s="83"/>
      <c r="L36" s="116">
        <v>40</v>
      </c>
      <c r="M36" s="116"/>
      <c r="N36" s="84"/>
      <c r="O36" s="13"/>
      <c r="P36" s="13"/>
      <c r="Q36" s="13"/>
      <c r="R36" s="13"/>
      <c r="S36" s="13"/>
      <c r="T36" s="12"/>
      <c r="U36" s="12"/>
      <c r="V36" s="12"/>
      <c r="W36" s="19"/>
      <c r="X36" s="12"/>
      <c r="Y36" s="12"/>
      <c r="Z36" s="12"/>
      <c r="AA36" s="12"/>
      <c r="AB36" s="14"/>
      <c r="AC36" s="12"/>
      <c r="AD36" s="16"/>
      <c r="AE36" s="13"/>
      <c r="AF36" s="10"/>
      <c r="AG36" s="14"/>
      <c r="AH36" s="14"/>
      <c r="AI36" s="13"/>
      <c r="AJ36" s="13"/>
      <c r="AK36" s="13"/>
      <c r="AL36" s="13"/>
    </row>
    <row r="37" spans="1:39" s="9" customFormat="1" ht="22.5" customHeight="1">
      <c r="A37" s="12"/>
      <c r="B37" s="12"/>
      <c r="C37" s="12"/>
      <c r="D37" s="13"/>
      <c r="E37" s="33"/>
      <c r="F37" s="34"/>
      <c r="G37" s="31"/>
      <c r="H37" s="116">
        <v>460</v>
      </c>
      <c r="I37" s="116"/>
      <c r="J37" s="116"/>
      <c r="K37" s="31"/>
      <c r="L37" s="45"/>
      <c r="M37" s="13"/>
      <c r="N37" s="13"/>
      <c r="O37" s="13"/>
      <c r="P37" s="12"/>
      <c r="Q37" s="17"/>
      <c r="R37" s="12"/>
      <c r="S37" s="12"/>
      <c r="T37" s="12"/>
      <c r="U37" s="12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2"/>
      <c r="AL37" s="12"/>
    </row>
    <row r="38" spans="1:39" s="9" customFormat="1" ht="34.5" customHeight="1">
      <c r="A38" s="12"/>
      <c r="B38" s="12"/>
      <c r="C38" s="1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3"/>
      <c r="O38" s="13"/>
      <c r="P38" s="12"/>
      <c r="Q38" s="17"/>
      <c r="R38" s="12"/>
      <c r="S38" s="12"/>
      <c r="T38" s="12"/>
      <c r="U38" s="12"/>
      <c r="V38" s="12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12"/>
      <c r="AH38" s="12"/>
      <c r="AI38" s="12"/>
      <c r="AJ38" s="12"/>
      <c r="AK38" s="12"/>
      <c r="AL38" s="12"/>
    </row>
    <row r="39" spans="1:39" s="9" customFormat="1" ht="34.5" customHeight="1">
      <c r="A39" s="20" t="s">
        <v>31</v>
      </c>
      <c r="B39" s="20"/>
      <c r="C39" s="118">
        <f ca="1">10-H39</f>
        <v>5</v>
      </c>
      <c r="D39" s="118"/>
      <c r="E39" s="118"/>
      <c r="F39" s="118" t="s">
        <v>28</v>
      </c>
      <c r="G39" s="118"/>
      <c r="H39" s="118">
        <f ca="1">H9</f>
        <v>5</v>
      </c>
      <c r="I39" s="118"/>
      <c r="J39" s="118" t="s">
        <v>34</v>
      </c>
      <c r="K39" s="118"/>
      <c r="L39" s="118">
        <f ca="1">L9</f>
        <v>3</v>
      </c>
      <c r="M39" s="118"/>
      <c r="N39" s="122" t="s">
        <v>30</v>
      </c>
      <c r="O39" s="122"/>
      <c r="P39" s="122">
        <f ca="1">E41</f>
        <v>20</v>
      </c>
      <c r="Q39" s="122"/>
      <c r="R39" s="122"/>
      <c r="S39" s="26"/>
      <c r="T39" s="21"/>
      <c r="U39" s="20" t="s">
        <v>40</v>
      </c>
      <c r="V39" s="20"/>
      <c r="W39" s="118">
        <f ca="1">10-AB39</f>
        <v>7</v>
      </c>
      <c r="X39" s="118"/>
      <c r="Y39" s="118"/>
      <c r="Z39" s="118" t="s">
        <v>28</v>
      </c>
      <c r="AA39" s="118"/>
      <c r="AB39" s="118">
        <f ca="1">AB9</f>
        <v>3</v>
      </c>
      <c r="AC39" s="118"/>
      <c r="AD39" s="118" t="s">
        <v>34</v>
      </c>
      <c r="AE39" s="118"/>
      <c r="AF39" s="118">
        <f ca="1">AF9</f>
        <v>5</v>
      </c>
      <c r="AG39" s="118"/>
      <c r="AH39" s="122" t="s">
        <v>30</v>
      </c>
      <c r="AI39" s="122"/>
      <c r="AJ39" s="122">
        <f ca="1">Y41</f>
        <v>22</v>
      </c>
      <c r="AK39" s="122"/>
      <c r="AL39" s="122"/>
    </row>
    <row r="40" spans="1:39" s="9" customFormat="1" ht="22.5" customHeight="1">
      <c r="A40" s="20"/>
      <c r="B40" s="20"/>
      <c r="C40" s="70"/>
      <c r="D40" s="89"/>
      <c r="E40" s="20"/>
      <c r="F40" s="20"/>
      <c r="G40" s="15"/>
      <c r="H40" s="70"/>
      <c r="I40" s="90"/>
      <c r="J40" s="123">
        <f ca="1">H39*L39</f>
        <v>15</v>
      </c>
      <c r="K40" s="123"/>
      <c r="L40" s="91"/>
      <c r="M40" s="21"/>
      <c r="N40" s="21"/>
      <c r="O40" s="21"/>
      <c r="P40" s="21"/>
      <c r="Q40" s="21"/>
      <c r="R40" s="20"/>
      <c r="S40" s="20"/>
      <c r="T40" s="20"/>
      <c r="U40" s="20"/>
      <c r="V40" s="20"/>
      <c r="W40" s="70"/>
      <c r="X40" s="89"/>
      <c r="Y40" s="20"/>
      <c r="Z40" s="20"/>
      <c r="AA40" s="15"/>
      <c r="AB40" s="70"/>
      <c r="AC40" s="90"/>
      <c r="AD40" s="123">
        <f ca="1">AB39*AF39</f>
        <v>15</v>
      </c>
      <c r="AE40" s="123"/>
      <c r="AF40" s="91"/>
      <c r="AG40" s="21"/>
      <c r="AH40" s="21"/>
      <c r="AI40" s="21"/>
      <c r="AJ40" s="21"/>
      <c r="AK40" s="21"/>
      <c r="AL40" s="20"/>
      <c r="AM40" s="12" t="s">
        <v>36</v>
      </c>
    </row>
    <row r="41" spans="1:39" s="9" customFormat="1" ht="22.5" customHeight="1">
      <c r="A41" s="20"/>
      <c r="B41" s="20"/>
      <c r="C41" s="66"/>
      <c r="D41" s="92"/>
      <c r="E41" s="123">
        <f ca="1">C39+J40</f>
        <v>20</v>
      </c>
      <c r="F41" s="123"/>
      <c r="G41" s="123"/>
      <c r="H41" s="67"/>
      <c r="I41" s="67"/>
      <c r="J41" s="93"/>
      <c r="K41" s="21"/>
      <c r="L41" s="21"/>
      <c r="M41" s="21"/>
      <c r="N41" s="20"/>
      <c r="O41" s="87"/>
      <c r="P41" s="20"/>
      <c r="Q41" s="20"/>
      <c r="R41" s="20"/>
      <c r="S41" s="20"/>
      <c r="T41" s="20"/>
      <c r="U41" s="20"/>
      <c r="V41" s="20"/>
      <c r="W41" s="66"/>
      <c r="X41" s="92"/>
      <c r="Y41" s="123">
        <f ca="1">W39+AD40</f>
        <v>22</v>
      </c>
      <c r="Z41" s="123"/>
      <c r="AA41" s="123"/>
      <c r="AB41" s="67"/>
      <c r="AC41" s="67"/>
      <c r="AD41" s="93"/>
      <c r="AE41" s="21"/>
      <c r="AF41" s="21"/>
      <c r="AG41" s="21"/>
      <c r="AH41" s="20"/>
      <c r="AI41" s="87"/>
      <c r="AJ41" s="20"/>
      <c r="AK41" s="20"/>
      <c r="AL41" s="20"/>
    </row>
    <row r="42" spans="1:39" s="9" customFormat="1" ht="34.5" customHeight="1">
      <c r="A42" s="20"/>
      <c r="B42" s="20"/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1"/>
      <c r="O42" s="15"/>
      <c r="P42" s="21"/>
      <c r="Q42" s="21"/>
      <c r="R42" s="21"/>
      <c r="S42" s="21"/>
      <c r="T42" s="20"/>
      <c r="U42" s="20"/>
      <c r="V42" s="20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0"/>
      <c r="AH42" s="12"/>
      <c r="AI42" s="12"/>
      <c r="AJ42" s="12"/>
      <c r="AK42" s="12"/>
      <c r="AL42" s="12"/>
      <c r="AM42" s="12"/>
    </row>
    <row r="43" spans="1:39" s="9" customFormat="1" ht="34.5" customHeight="1">
      <c r="A43" s="20" t="s">
        <v>32</v>
      </c>
      <c r="B43" s="20"/>
      <c r="C43" s="118">
        <f ca="1">C13</f>
        <v>500</v>
      </c>
      <c r="D43" s="118"/>
      <c r="E43" s="118"/>
      <c r="F43" s="118" t="s">
        <v>26</v>
      </c>
      <c r="G43" s="118"/>
      <c r="H43" s="118">
        <f ca="1">H13</f>
        <v>450</v>
      </c>
      <c r="I43" s="118"/>
      <c r="J43" s="118"/>
      <c r="K43" s="118" t="s">
        <v>38</v>
      </c>
      <c r="L43" s="118"/>
      <c r="M43" s="118">
        <f>M13</f>
        <v>50</v>
      </c>
      <c r="N43" s="118"/>
      <c r="O43" s="25" t="s">
        <v>30</v>
      </c>
      <c r="P43" s="25"/>
      <c r="Q43" s="122">
        <f ca="1">E45</f>
        <v>491</v>
      </c>
      <c r="R43" s="122"/>
      <c r="S43" s="122"/>
      <c r="T43" s="21"/>
      <c r="U43" s="20" t="s">
        <v>41</v>
      </c>
      <c r="V43" s="20"/>
      <c r="W43" s="118">
        <f ca="1">W13</f>
        <v>700</v>
      </c>
      <c r="X43" s="118"/>
      <c r="Y43" s="118"/>
      <c r="Z43" s="118" t="s">
        <v>28</v>
      </c>
      <c r="AA43" s="118"/>
      <c r="AB43" s="118">
        <f ca="1">AB13</f>
        <v>650</v>
      </c>
      <c r="AC43" s="118"/>
      <c r="AD43" s="118"/>
      <c r="AE43" s="118" t="s">
        <v>38</v>
      </c>
      <c r="AF43" s="118"/>
      <c r="AG43" s="118">
        <f>AG13</f>
        <v>50</v>
      </c>
      <c r="AH43" s="118"/>
      <c r="AI43" s="25" t="s">
        <v>30</v>
      </c>
      <c r="AJ43" s="25"/>
      <c r="AK43" s="122">
        <f ca="1">Y45</f>
        <v>713</v>
      </c>
      <c r="AL43" s="122"/>
      <c r="AM43" s="122"/>
    </row>
    <row r="44" spans="1:39" s="9" customFormat="1" ht="22.5" customHeight="1">
      <c r="A44" s="20"/>
      <c r="B44" s="20"/>
      <c r="C44" s="70"/>
      <c r="D44" s="20"/>
      <c r="E44" s="20"/>
      <c r="F44" s="20"/>
      <c r="G44" s="15"/>
      <c r="H44" s="20"/>
      <c r="I44" s="94"/>
      <c r="J44" s="92"/>
      <c r="K44" s="125">
        <f ca="1">H43/M43</f>
        <v>9</v>
      </c>
      <c r="L44" s="125"/>
      <c r="M44" s="72"/>
      <c r="N44" s="21"/>
      <c r="O44" s="21"/>
      <c r="P44" s="21"/>
      <c r="Q44" s="21"/>
      <c r="R44" s="20"/>
      <c r="S44" s="20"/>
      <c r="T44" s="20"/>
      <c r="U44" s="20"/>
      <c r="V44" s="20"/>
      <c r="W44" s="70"/>
      <c r="X44" s="20"/>
      <c r="Y44" s="20"/>
      <c r="Z44" s="20"/>
      <c r="AA44" s="15"/>
      <c r="AB44" s="20"/>
      <c r="AC44" s="94"/>
      <c r="AD44" s="92"/>
      <c r="AE44" s="125">
        <f ca="1">AB43/AG43</f>
        <v>13</v>
      </c>
      <c r="AF44" s="125"/>
      <c r="AG44" s="72"/>
      <c r="AH44" s="21"/>
      <c r="AI44" s="21"/>
      <c r="AJ44" s="21"/>
      <c r="AK44" s="21"/>
      <c r="AL44" s="20"/>
      <c r="AM44" s="20"/>
    </row>
    <row r="45" spans="1:39" s="9" customFormat="1" ht="22.5" customHeight="1">
      <c r="A45" s="20"/>
      <c r="B45" s="20"/>
      <c r="C45" s="66"/>
      <c r="D45" s="92"/>
      <c r="E45" s="123">
        <f ca="1">C43-K44</f>
        <v>491</v>
      </c>
      <c r="F45" s="123"/>
      <c r="G45" s="123"/>
      <c r="H45" s="67"/>
      <c r="I45" s="67"/>
      <c r="J45" s="67"/>
      <c r="K45" s="93"/>
      <c r="L45" s="21"/>
      <c r="M45" s="21"/>
      <c r="N45" s="20"/>
      <c r="O45" s="87"/>
      <c r="P45" s="20"/>
      <c r="Q45" s="20"/>
      <c r="R45" s="20"/>
      <c r="S45" s="20"/>
      <c r="T45" s="20"/>
      <c r="U45" s="20"/>
      <c r="V45" s="20"/>
      <c r="W45" s="66"/>
      <c r="X45" s="92"/>
      <c r="Y45" s="123">
        <f ca="1">W43+AE44</f>
        <v>713</v>
      </c>
      <c r="Z45" s="123"/>
      <c r="AA45" s="123"/>
      <c r="AB45" s="67"/>
      <c r="AC45" s="67"/>
      <c r="AD45" s="67"/>
      <c r="AE45" s="93"/>
      <c r="AF45" s="21"/>
      <c r="AG45" s="21"/>
      <c r="AH45" s="20"/>
      <c r="AI45" s="87"/>
      <c r="AJ45" s="20"/>
      <c r="AK45" s="20"/>
      <c r="AL45" s="20"/>
      <c r="AM45" s="20"/>
    </row>
    <row r="46" spans="1:39" s="9" customFormat="1" ht="34.5" customHeight="1">
      <c r="A46" s="20"/>
      <c r="B46" s="20"/>
      <c r="C46" s="2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1"/>
      <c r="O46" s="15"/>
      <c r="P46" s="21"/>
      <c r="Q46" s="21"/>
      <c r="R46" s="21"/>
      <c r="S46" s="21"/>
      <c r="T46" s="20"/>
      <c r="U46" s="20"/>
      <c r="V46" s="20"/>
      <c r="W46" s="2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1"/>
      <c r="AI46" s="15"/>
      <c r="AJ46" s="21"/>
      <c r="AK46" s="21"/>
      <c r="AL46" s="21"/>
      <c r="AM46" s="21"/>
    </row>
    <row r="47" spans="1:39" s="9" customFormat="1" ht="34.5" customHeight="1">
      <c r="A47" s="20" t="s">
        <v>33</v>
      </c>
      <c r="B47" s="20"/>
      <c r="C47" s="118">
        <f ca="1">C17</f>
        <v>103</v>
      </c>
      <c r="D47" s="118"/>
      <c r="E47" s="118"/>
      <c r="F47" s="118" t="s">
        <v>26</v>
      </c>
      <c r="G47" s="118"/>
      <c r="H47" s="118">
        <f ca="1">H17</f>
        <v>3</v>
      </c>
      <c r="I47" s="118"/>
      <c r="J47" s="118" t="s">
        <v>34</v>
      </c>
      <c r="K47" s="118"/>
      <c r="L47" s="118">
        <f ca="1">L17</f>
        <v>6</v>
      </c>
      <c r="M47" s="118"/>
      <c r="N47" s="21" t="s">
        <v>30</v>
      </c>
      <c r="O47" s="21"/>
      <c r="P47" s="122">
        <f ca="1">E49</f>
        <v>85</v>
      </c>
      <c r="Q47" s="122"/>
      <c r="R47" s="122"/>
      <c r="S47" s="21"/>
      <c r="T47" s="21"/>
      <c r="U47" s="20" t="s">
        <v>42</v>
      </c>
      <c r="V47" s="20"/>
      <c r="W47" s="118">
        <f ca="1">W17</f>
        <v>103</v>
      </c>
      <c r="X47" s="118"/>
      <c r="Y47" s="118"/>
      <c r="Z47" s="118" t="s">
        <v>26</v>
      </c>
      <c r="AA47" s="118"/>
      <c r="AB47" s="118">
        <f ca="1">AB17</f>
        <v>3</v>
      </c>
      <c r="AC47" s="118"/>
      <c r="AD47" s="118" t="s">
        <v>34</v>
      </c>
      <c r="AE47" s="118"/>
      <c r="AF47" s="118">
        <f ca="1">AF17</f>
        <v>4</v>
      </c>
      <c r="AG47" s="118"/>
      <c r="AH47" s="21" t="s">
        <v>30</v>
      </c>
      <c r="AI47" s="21"/>
      <c r="AJ47" s="122">
        <f ca="1">Y49</f>
        <v>91</v>
      </c>
      <c r="AK47" s="122"/>
      <c r="AL47" s="122"/>
      <c r="AM47" s="21"/>
    </row>
    <row r="48" spans="1:39" s="9" customFormat="1" ht="22.5" customHeight="1">
      <c r="A48" s="20"/>
      <c r="B48" s="20"/>
      <c r="C48" s="70"/>
      <c r="D48" s="89"/>
      <c r="E48" s="20"/>
      <c r="F48" s="20"/>
      <c r="G48" s="15"/>
      <c r="H48" s="70"/>
      <c r="I48" s="90"/>
      <c r="J48" s="123">
        <f ca="1">H47*L47</f>
        <v>18</v>
      </c>
      <c r="K48" s="123"/>
      <c r="L48" s="91"/>
      <c r="M48" s="21"/>
      <c r="N48" s="21"/>
      <c r="O48" s="21"/>
      <c r="P48" s="21"/>
      <c r="Q48" s="20"/>
      <c r="R48" s="21"/>
      <c r="S48" s="21"/>
      <c r="T48" s="20"/>
      <c r="U48" s="20"/>
      <c r="V48" s="20"/>
      <c r="W48" s="70"/>
      <c r="X48" s="89"/>
      <c r="Y48" s="20"/>
      <c r="Z48" s="20"/>
      <c r="AA48" s="15"/>
      <c r="AB48" s="70"/>
      <c r="AC48" s="90"/>
      <c r="AD48" s="123">
        <f ca="1">AB47*AF47</f>
        <v>12</v>
      </c>
      <c r="AE48" s="123"/>
      <c r="AF48" s="91"/>
      <c r="AG48" s="21"/>
      <c r="AH48" s="21"/>
      <c r="AI48" s="21"/>
      <c r="AJ48" s="21"/>
      <c r="AK48" s="20"/>
      <c r="AL48" s="21"/>
      <c r="AM48" s="21"/>
    </row>
    <row r="49" spans="1:39" s="9" customFormat="1" ht="22.5" customHeight="1">
      <c r="A49" s="20"/>
      <c r="B49" s="20"/>
      <c r="C49" s="66"/>
      <c r="D49" s="92"/>
      <c r="E49" s="123">
        <f ca="1">C47-J48</f>
        <v>85</v>
      </c>
      <c r="F49" s="123"/>
      <c r="G49" s="123"/>
      <c r="H49" s="67"/>
      <c r="I49" s="67"/>
      <c r="J49" s="93"/>
      <c r="K49" s="21"/>
      <c r="L49" s="21"/>
      <c r="M49" s="21"/>
      <c r="N49" s="20"/>
      <c r="O49" s="87"/>
      <c r="P49" s="20"/>
      <c r="Q49" s="21"/>
      <c r="R49" s="20"/>
      <c r="S49" s="20"/>
      <c r="T49" s="20"/>
      <c r="U49" s="20"/>
      <c r="V49" s="20"/>
      <c r="W49" s="66"/>
      <c r="X49" s="92"/>
      <c r="Y49" s="123">
        <f ca="1">W47-AD48</f>
        <v>91</v>
      </c>
      <c r="Z49" s="123"/>
      <c r="AA49" s="123"/>
      <c r="AB49" s="67"/>
      <c r="AC49" s="67"/>
      <c r="AD49" s="93"/>
      <c r="AE49" s="21"/>
      <c r="AF49" s="21"/>
      <c r="AG49" s="21"/>
      <c r="AH49" s="20"/>
      <c r="AI49" s="87"/>
      <c r="AJ49" s="20"/>
      <c r="AK49" s="21"/>
      <c r="AL49" s="20"/>
      <c r="AM49" s="20"/>
    </row>
    <row r="50" spans="1:39" s="9" customFormat="1" ht="34.5" customHeight="1">
      <c r="A50" s="20"/>
      <c r="B50" s="20"/>
      <c r="C50" s="20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1"/>
      <c r="O50" s="15"/>
      <c r="P50" s="21"/>
      <c r="Q50" s="20"/>
      <c r="R50" s="20"/>
      <c r="S50" s="20"/>
      <c r="T50" s="20"/>
      <c r="U50" s="20"/>
      <c r="V50" s="20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0"/>
      <c r="AH50" s="20"/>
      <c r="AI50" s="20"/>
      <c r="AJ50" s="20"/>
      <c r="AK50" s="20"/>
      <c r="AL50" s="20"/>
    </row>
    <row r="51" spans="1:39" s="9" customFormat="1" ht="34.5" customHeight="1">
      <c r="A51" s="21" t="s">
        <v>35</v>
      </c>
      <c r="B51" s="23"/>
      <c r="C51" s="118">
        <f ca="1">C21</f>
        <v>916</v>
      </c>
      <c r="D51" s="118"/>
      <c r="E51" s="118"/>
      <c r="F51" s="118" t="s">
        <v>28</v>
      </c>
      <c r="G51" s="118"/>
      <c r="H51" s="118">
        <f ca="1">H21</f>
        <v>84</v>
      </c>
      <c r="I51" s="118"/>
      <c r="J51" s="118"/>
      <c r="K51" s="118" t="s">
        <v>38</v>
      </c>
      <c r="L51" s="118"/>
      <c r="M51" s="118">
        <f ca="1">M21</f>
        <v>21</v>
      </c>
      <c r="N51" s="118"/>
      <c r="O51" s="25" t="s">
        <v>30</v>
      </c>
      <c r="P51" s="25"/>
      <c r="Q51" s="122">
        <f ca="1">E53</f>
        <v>920</v>
      </c>
      <c r="R51" s="122"/>
      <c r="S51" s="122"/>
      <c r="T51" s="21"/>
      <c r="U51" s="21" t="s">
        <v>43</v>
      </c>
      <c r="V51" s="23"/>
      <c r="W51" s="118">
        <f ca="1">W21</f>
        <v>890</v>
      </c>
      <c r="X51" s="118"/>
      <c r="Y51" s="118"/>
      <c r="Z51" s="118" t="s">
        <v>28</v>
      </c>
      <c r="AA51" s="118"/>
      <c r="AB51" s="118">
        <f ca="1">AB21</f>
        <v>110</v>
      </c>
      <c r="AC51" s="118"/>
      <c r="AD51" s="118"/>
      <c r="AE51" s="118" t="s">
        <v>38</v>
      </c>
      <c r="AF51" s="118"/>
      <c r="AG51" s="118">
        <f ca="1">AG21</f>
        <v>22</v>
      </c>
      <c r="AH51" s="118"/>
      <c r="AI51" s="25" t="s">
        <v>30</v>
      </c>
      <c r="AJ51" s="25"/>
      <c r="AK51" s="122">
        <f ca="1">Y53</f>
        <v>895</v>
      </c>
      <c r="AL51" s="122"/>
      <c r="AM51" s="122"/>
    </row>
    <row r="52" spans="1:39" s="9" customFormat="1" ht="22.5" customHeight="1">
      <c r="A52" s="20"/>
      <c r="B52" s="20"/>
      <c r="C52" s="70"/>
      <c r="D52" s="20"/>
      <c r="E52" s="20"/>
      <c r="F52" s="20"/>
      <c r="G52" s="15"/>
      <c r="H52" s="20"/>
      <c r="I52" s="94"/>
      <c r="J52" s="92"/>
      <c r="K52" s="125">
        <f ca="1">H51/M51</f>
        <v>4</v>
      </c>
      <c r="L52" s="125"/>
      <c r="M52" s="72"/>
      <c r="N52" s="21"/>
      <c r="O52" s="21"/>
      <c r="P52" s="21"/>
      <c r="Q52" s="56"/>
      <c r="R52" s="56"/>
      <c r="S52" s="56"/>
      <c r="T52" s="20"/>
      <c r="U52" s="20"/>
      <c r="V52" s="20"/>
      <c r="W52" s="70"/>
      <c r="X52" s="20"/>
      <c r="Y52" s="20"/>
      <c r="Z52" s="20"/>
      <c r="AA52" s="15"/>
      <c r="AB52" s="20"/>
      <c r="AC52" s="94"/>
      <c r="AD52" s="92"/>
      <c r="AE52" s="125">
        <f ca="1">AB51/AG51</f>
        <v>5</v>
      </c>
      <c r="AF52" s="125"/>
      <c r="AG52" s="72"/>
      <c r="AH52" s="21"/>
      <c r="AI52" s="21"/>
      <c r="AJ52" s="21"/>
      <c r="AK52" s="56"/>
      <c r="AL52" s="56"/>
      <c r="AM52" s="56"/>
    </row>
    <row r="53" spans="1:39" s="9" customFormat="1" ht="22.5" customHeight="1">
      <c r="A53" s="20"/>
      <c r="B53" s="20"/>
      <c r="C53" s="66"/>
      <c r="D53" s="92"/>
      <c r="E53" s="123">
        <f ca="1">C51+K52</f>
        <v>920</v>
      </c>
      <c r="F53" s="123"/>
      <c r="G53" s="123"/>
      <c r="H53" s="67"/>
      <c r="I53" s="67"/>
      <c r="J53" s="67"/>
      <c r="K53" s="93"/>
      <c r="L53" s="21"/>
      <c r="M53" s="21"/>
      <c r="N53" s="20"/>
      <c r="O53" s="87"/>
      <c r="P53" s="20"/>
      <c r="Q53" s="21"/>
      <c r="R53" s="21"/>
      <c r="S53" s="21"/>
      <c r="T53" s="20"/>
      <c r="U53" s="20"/>
      <c r="V53" s="20"/>
      <c r="W53" s="66"/>
      <c r="X53" s="92"/>
      <c r="Y53" s="123">
        <f ca="1">W51+AE52</f>
        <v>895</v>
      </c>
      <c r="Z53" s="123"/>
      <c r="AA53" s="123"/>
      <c r="AB53" s="67"/>
      <c r="AC53" s="67"/>
      <c r="AD53" s="67"/>
      <c r="AE53" s="93"/>
      <c r="AF53" s="21"/>
      <c r="AG53" s="21"/>
      <c r="AH53" s="20"/>
      <c r="AI53" s="87"/>
      <c r="AJ53" s="20"/>
      <c r="AK53" s="21"/>
      <c r="AL53" s="21"/>
      <c r="AM53" s="21"/>
    </row>
    <row r="54" spans="1:39" s="9" customFormat="1" ht="34.5" customHeight="1">
      <c r="A54" s="20"/>
      <c r="B54" s="20"/>
      <c r="C54" s="20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1"/>
      <c r="O54" s="15"/>
      <c r="P54" s="21"/>
      <c r="Q54" s="21"/>
      <c r="R54" s="15"/>
      <c r="S54" s="21"/>
      <c r="T54" s="20"/>
      <c r="U54" s="20"/>
      <c r="V54" s="20"/>
      <c r="W54" s="2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1"/>
      <c r="AI54" s="15"/>
      <c r="AJ54" s="21"/>
      <c r="AK54" s="21"/>
      <c r="AL54" s="15"/>
      <c r="AM54" s="21"/>
    </row>
    <row r="55" spans="1:39" s="9" customFormat="1" ht="34.5" customHeight="1">
      <c r="A55" s="21" t="s">
        <v>37</v>
      </c>
      <c r="B55" s="23"/>
      <c r="C55" s="118">
        <f ca="1">C25</f>
        <v>364</v>
      </c>
      <c r="D55" s="118"/>
      <c r="E55" s="118"/>
      <c r="F55" s="118" t="s">
        <v>26</v>
      </c>
      <c r="G55" s="118"/>
      <c r="H55" s="118">
        <f ca="1">H25</f>
        <v>264</v>
      </c>
      <c r="I55" s="118"/>
      <c r="J55" s="118"/>
      <c r="K55" s="118" t="s">
        <v>38</v>
      </c>
      <c r="L55" s="118"/>
      <c r="M55" s="118">
        <f ca="1">M25</f>
        <v>22</v>
      </c>
      <c r="N55" s="118"/>
      <c r="O55" s="25" t="s">
        <v>30</v>
      </c>
      <c r="P55" s="25"/>
      <c r="Q55" s="122">
        <f ca="1">E57</f>
        <v>352</v>
      </c>
      <c r="R55" s="122"/>
      <c r="S55" s="122"/>
      <c r="T55" s="21"/>
      <c r="U55" s="21" t="s">
        <v>44</v>
      </c>
      <c r="V55" s="23"/>
      <c r="W55" s="118">
        <f ca="1">W25</f>
        <v>750</v>
      </c>
      <c r="X55" s="118"/>
      <c r="Y55" s="118"/>
      <c r="Z55" s="118" t="s">
        <v>26</v>
      </c>
      <c r="AA55" s="118"/>
      <c r="AB55" s="118">
        <f ca="1">AB25</f>
        <v>650</v>
      </c>
      <c r="AC55" s="118"/>
      <c r="AD55" s="118"/>
      <c r="AE55" s="118" t="s">
        <v>38</v>
      </c>
      <c r="AF55" s="118"/>
      <c r="AG55" s="118">
        <f ca="1">AG25</f>
        <v>26</v>
      </c>
      <c r="AH55" s="118"/>
      <c r="AI55" s="25" t="s">
        <v>30</v>
      </c>
      <c r="AJ55" s="25"/>
      <c r="AK55" s="122">
        <f ca="1">Y57</f>
        <v>725</v>
      </c>
      <c r="AL55" s="122"/>
      <c r="AM55" s="122"/>
    </row>
    <row r="56" spans="1:39" s="9" customFormat="1" ht="22.5" customHeight="1">
      <c r="A56" s="20"/>
      <c r="B56" s="20"/>
      <c r="C56" s="70"/>
      <c r="D56" s="52"/>
      <c r="E56" s="52"/>
      <c r="F56" s="52"/>
      <c r="G56" s="52"/>
      <c r="H56" s="56"/>
      <c r="I56" s="74"/>
      <c r="J56" s="95"/>
      <c r="K56" s="125">
        <f ca="1">H55/M55</f>
        <v>12</v>
      </c>
      <c r="L56" s="125"/>
      <c r="M56" s="96"/>
      <c r="N56" s="88"/>
      <c r="O56" s="88"/>
      <c r="P56" s="56"/>
      <c r="Q56" s="56"/>
      <c r="R56" s="56"/>
      <c r="S56" s="56"/>
      <c r="T56" s="20"/>
      <c r="U56" s="20"/>
      <c r="V56" s="20"/>
      <c r="W56" s="70"/>
      <c r="X56" s="52"/>
      <c r="Y56" s="52"/>
      <c r="Z56" s="52"/>
      <c r="AA56" s="52"/>
      <c r="AB56" s="56"/>
      <c r="AC56" s="74"/>
      <c r="AD56" s="95"/>
      <c r="AE56" s="125">
        <f ca="1">AB55/AG55</f>
        <v>25</v>
      </c>
      <c r="AF56" s="125"/>
      <c r="AG56" s="96"/>
      <c r="AH56" s="88"/>
      <c r="AI56" s="88"/>
      <c r="AJ56" s="56"/>
      <c r="AK56" s="56"/>
      <c r="AL56" s="56"/>
      <c r="AM56" s="56"/>
    </row>
    <row r="57" spans="1:39" s="9" customFormat="1" ht="22.5" customHeight="1">
      <c r="A57" s="20"/>
      <c r="B57" s="20"/>
      <c r="C57" s="70"/>
      <c r="D57" s="92"/>
      <c r="E57" s="123">
        <f ca="1">C55-K56</f>
        <v>352</v>
      </c>
      <c r="F57" s="123"/>
      <c r="G57" s="123"/>
      <c r="H57" s="67"/>
      <c r="I57" s="67"/>
      <c r="J57" s="67"/>
      <c r="K57" s="93"/>
      <c r="L57" s="21"/>
      <c r="M57" s="21"/>
      <c r="N57" s="15"/>
      <c r="O57" s="15"/>
      <c r="P57" s="21"/>
      <c r="Q57" s="21"/>
      <c r="R57" s="21"/>
      <c r="S57" s="21"/>
      <c r="T57" s="20"/>
      <c r="U57" s="20"/>
      <c r="V57" s="20"/>
      <c r="W57" s="70"/>
      <c r="X57" s="92"/>
      <c r="Y57" s="123">
        <f ca="1">W55-AE56</f>
        <v>725</v>
      </c>
      <c r="Z57" s="123"/>
      <c r="AA57" s="123"/>
      <c r="AB57" s="67"/>
      <c r="AC57" s="67"/>
      <c r="AD57" s="67"/>
      <c r="AE57" s="93"/>
      <c r="AF57" s="21"/>
      <c r="AG57" s="21"/>
      <c r="AH57" s="15"/>
      <c r="AI57" s="15"/>
      <c r="AJ57" s="21"/>
      <c r="AK57" s="21"/>
      <c r="AL57" s="21"/>
      <c r="AM57" s="21"/>
    </row>
    <row r="58" spans="1:39" s="9" customFormat="1" ht="22.5" customHeight="1">
      <c r="A58" s="20"/>
      <c r="B58" s="20"/>
      <c r="C58" s="20"/>
      <c r="D58" s="21"/>
      <c r="E58" s="21"/>
      <c r="F58" s="21"/>
      <c r="G58" s="21"/>
      <c r="H58" s="15"/>
      <c r="I58" s="15"/>
      <c r="J58" s="15"/>
      <c r="K58" s="21"/>
      <c r="L58" s="21"/>
      <c r="M58" s="21"/>
      <c r="N58" s="15"/>
      <c r="O58" s="15"/>
      <c r="P58" s="21"/>
      <c r="Q58" s="21"/>
      <c r="R58" s="21"/>
      <c r="S58" s="21"/>
      <c r="T58" s="20"/>
      <c r="U58" s="20"/>
      <c r="V58" s="2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0"/>
      <c r="AH58" s="20"/>
      <c r="AI58" s="20"/>
      <c r="AJ58" s="20"/>
      <c r="AK58" s="20"/>
      <c r="AL58" s="20"/>
    </row>
    <row r="59" spans="1:39" s="9" customFormat="1" ht="24.95" customHeight="1"/>
    <row r="60" spans="1:39" s="9" customFormat="1" ht="24.95" customHeight="1"/>
    <row r="61" spans="1:39" s="9" customFormat="1" ht="24.95" customHeight="1"/>
    <row r="62" spans="1:39" s="9" customFormat="1" ht="24.95" customHeight="1"/>
    <row r="63" spans="1:39" s="9" customFormat="1" ht="24.95" customHeight="1"/>
    <row r="64" spans="1:39" s="9" customFormat="1" ht="24.95" customHeight="1"/>
    <row r="65" s="9" customFormat="1" ht="24.95" customHeight="1"/>
    <row r="66" s="9" customFormat="1" ht="24.95" customHeight="1"/>
    <row r="67" s="9" customFormat="1" ht="24.95" customHeight="1"/>
    <row r="68" s="9" customFormat="1" ht="24.95" customHeight="1"/>
    <row r="69" s="9" customFormat="1" ht="24.95" customHeight="1"/>
    <row r="70" s="9" customFormat="1" ht="24.95" customHeight="1"/>
    <row r="71" s="9" customFormat="1" ht="24.95" customHeight="1"/>
    <row r="72" s="9" customFormat="1" ht="24.95" customHeight="1"/>
    <row r="73" s="9" customFormat="1" ht="24.95" customHeight="1"/>
    <row r="74" s="9" customFormat="1" ht="24.95" customHeight="1"/>
    <row r="75" s="9" customFormat="1" ht="24.95" customHeight="1"/>
    <row r="76" s="9" customFormat="1" ht="24.95" customHeight="1"/>
    <row r="77" s="9" customFormat="1" ht="24.95" customHeight="1"/>
    <row r="78" s="9" customFormat="1" ht="24.95" customHeight="1"/>
    <row r="79" s="9" customFormat="1" ht="24.95" customHeight="1"/>
    <row r="80" s="9" customFormat="1" ht="24.95" customHeight="1"/>
    <row r="81" s="9" customFormat="1" ht="24.95" customHeight="1"/>
    <row r="82" s="9" customFormat="1" ht="24.95" customHeight="1"/>
    <row r="83" s="9" customFormat="1" ht="24.95" customHeight="1"/>
    <row r="84" s="9" customFormat="1" ht="24.95" customHeight="1"/>
  </sheetData>
  <mergeCells count="158">
    <mergeCell ref="AJ31:AK31"/>
    <mergeCell ref="V32:AG32"/>
    <mergeCell ref="AJ1:AK1"/>
    <mergeCell ref="V2:AG2"/>
    <mergeCell ref="AE13:AF13"/>
    <mergeCell ref="AG13:AH13"/>
    <mergeCell ref="AD17:AE17"/>
    <mergeCell ref="AF17:AG17"/>
    <mergeCell ref="W21:Y21"/>
    <mergeCell ref="Z21:AA21"/>
    <mergeCell ref="AF9:AG9"/>
    <mergeCell ref="AH9:AI9"/>
    <mergeCell ref="AJ9:AL9"/>
    <mergeCell ref="E5:G5"/>
    <mergeCell ref="H5:I5"/>
    <mergeCell ref="N5:O5"/>
    <mergeCell ref="P5:Q5"/>
    <mergeCell ref="R5:T5"/>
    <mergeCell ref="P9:R9"/>
    <mergeCell ref="J5:K5"/>
    <mergeCell ref="Z17:AA17"/>
    <mergeCell ref="AB17:AC17"/>
    <mergeCell ref="AD9:AE9"/>
    <mergeCell ref="W9:Y9"/>
    <mergeCell ref="Z9:AA9"/>
    <mergeCell ref="AB9:AC9"/>
    <mergeCell ref="W13:Y13"/>
    <mergeCell ref="Z13:AA13"/>
    <mergeCell ref="AB13:AD13"/>
    <mergeCell ref="F55:G55"/>
    <mergeCell ref="H47:I47"/>
    <mergeCell ref="J47:K47"/>
    <mergeCell ref="L47:M47"/>
    <mergeCell ref="E49:G49"/>
    <mergeCell ref="E53:G53"/>
    <mergeCell ref="C55:E55"/>
    <mergeCell ref="C47:E47"/>
    <mergeCell ref="W17:Y17"/>
    <mergeCell ref="L5:M5"/>
    <mergeCell ref="L17:M17"/>
    <mergeCell ref="F21:G21"/>
    <mergeCell ref="H21:J21"/>
    <mergeCell ref="K21:L21"/>
    <mergeCell ref="M21:N21"/>
    <mergeCell ref="F17:G17"/>
    <mergeCell ref="H17:I17"/>
    <mergeCell ref="J17:K17"/>
    <mergeCell ref="K13:L13"/>
    <mergeCell ref="M13:N13"/>
    <mergeCell ref="F9:G9"/>
    <mergeCell ref="N9:O9"/>
    <mergeCell ref="F13:G13"/>
    <mergeCell ref="H13:J13"/>
    <mergeCell ref="AK51:AM51"/>
    <mergeCell ref="Z43:AA43"/>
    <mergeCell ref="AB43:AD43"/>
    <mergeCell ref="AE43:AF43"/>
    <mergeCell ref="AG43:AH43"/>
    <mergeCell ref="AK43:AM43"/>
    <mergeCell ref="F47:G47"/>
    <mergeCell ref="P35:Q35"/>
    <mergeCell ref="E41:G41"/>
    <mergeCell ref="L39:M39"/>
    <mergeCell ref="N39:O39"/>
    <mergeCell ref="P39:R39"/>
    <mergeCell ref="C39:E39"/>
    <mergeCell ref="F39:G39"/>
    <mergeCell ref="H39:I39"/>
    <mergeCell ref="H43:J43"/>
    <mergeCell ref="J39:K39"/>
    <mergeCell ref="J40:K40"/>
    <mergeCell ref="R35:T35"/>
    <mergeCell ref="L36:M36"/>
    <mergeCell ref="J35:K35"/>
    <mergeCell ref="L35:M35"/>
    <mergeCell ref="N35:O35"/>
    <mergeCell ref="E35:G35"/>
    <mergeCell ref="AJ47:AL47"/>
    <mergeCell ref="AD48:AE48"/>
    <mergeCell ref="Y49:AA49"/>
    <mergeCell ref="Z51:AA51"/>
    <mergeCell ref="AB51:AD51"/>
    <mergeCell ref="AE51:AF51"/>
    <mergeCell ref="AG51:AH51"/>
    <mergeCell ref="E57:G57"/>
    <mergeCell ref="W55:Y55"/>
    <mergeCell ref="Z55:AA55"/>
    <mergeCell ref="AB55:AD55"/>
    <mergeCell ref="K56:L56"/>
    <mergeCell ref="Q55:S55"/>
    <mergeCell ref="K55:L55"/>
    <mergeCell ref="M55:N55"/>
    <mergeCell ref="AG55:AH55"/>
    <mergeCell ref="AE52:AF52"/>
    <mergeCell ref="AE55:AF55"/>
    <mergeCell ref="Q51:S51"/>
    <mergeCell ref="W51:Y51"/>
    <mergeCell ref="Y53:AA53"/>
    <mergeCell ref="M51:N51"/>
    <mergeCell ref="K52:L52"/>
    <mergeCell ref="AK55:AM55"/>
    <mergeCell ref="L6:M6"/>
    <mergeCell ref="H7:J7"/>
    <mergeCell ref="H9:I9"/>
    <mergeCell ref="J9:K9"/>
    <mergeCell ref="L9:M9"/>
    <mergeCell ref="C43:E43"/>
    <mergeCell ref="F43:G43"/>
    <mergeCell ref="AE56:AF56"/>
    <mergeCell ref="Y57:AA57"/>
    <mergeCell ref="H55:J55"/>
    <mergeCell ref="K43:L43"/>
    <mergeCell ref="K44:L44"/>
    <mergeCell ref="M43:N43"/>
    <mergeCell ref="Q43:S43"/>
    <mergeCell ref="W43:Y43"/>
    <mergeCell ref="M25:N25"/>
    <mergeCell ref="H25:J25"/>
    <mergeCell ref="K25:L25"/>
    <mergeCell ref="C9:E9"/>
    <mergeCell ref="H35:I35"/>
    <mergeCell ref="H37:J37"/>
    <mergeCell ref="C13:E13"/>
    <mergeCell ref="C21:E21"/>
    <mergeCell ref="C17:E17"/>
    <mergeCell ref="AB21:AD21"/>
    <mergeCell ref="AE21:AF21"/>
    <mergeCell ref="AG21:AH21"/>
    <mergeCell ref="W25:Y25"/>
    <mergeCell ref="Z25:AA25"/>
    <mergeCell ref="AB25:AD25"/>
    <mergeCell ref="AE25:AF25"/>
    <mergeCell ref="AG25:AH25"/>
    <mergeCell ref="C51:E51"/>
    <mergeCell ref="F51:G51"/>
    <mergeCell ref="H51:J51"/>
    <mergeCell ref="C25:E25"/>
    <mergeCell ref="F25:G25"/>
    <mergeCell ref="E45:G45"/>
    <mergeCell ref="K51:L51"/>
    <mergeCell ref="AH39:AI39"/>
    <mergeCell ref="AJ39:AL39"/>
    <mergeCell ref="AD40:AE40"/>
    <mergeCell ref="Y41:AA41"/>
    <mergeCell ref="Z39:AA39"/>
    <mergeCell ref="AB39:AC39"/>
    <mergeCell ref="AD39:AE39"/>
    <mergeCell ref="AF39:AG39"/>
    <mergeCell ref="W39:Y39"/>
    <mergeCell ref="AE44:AF44"/>
    <mergeCell ref="Y45:AA45"/>
    <mergeCell ref="J48:K48"/>
    <mergeCell ref="P47:R47"/>
    <mergeCell ref="W47:Y47"/>
    <mergeCell ref="Z47:AA47"/>
    <mergeCell ref="AB47:AC47"/>
    <mergeCell ref="AD47:AE47"/>
    <mergeCell ref="AF47:AG47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N104"/>
  <sheetViews>
    <sheetView topLeftCell="A52" workbookViewId="0">
      <selection activeCell="AV8" sqref="AV8"/>
    </sheetView>
  </sheetViews>
  <sheetFormatPr defaultColWidth="11" defaultRowHeight="24.95" customHeight="1"/>
  <cols>
    <col min="1" max="39" width="2.125" style="1" customWidth="1"/>
    <col min="40" max="16384" width="11" style="1"/>
  </cols>
  <sheetData>
    <row r="1" spans="1:39" ht="24.95" customHeight="1">
      <c r="D1" s="2" t="s">
        <v>25</v>
      </c>
      <c r="E1" s="2"/>
      <c r="AH1" s="3" t="s">
        <v>10</v>
      </c>
      <c r="AI1" s="3"/>
      <c r="AJ1" s="115">
        <v>2</v>
      </c>
      <c r="AK1" s="115"/>
    </row>
    <row r="2" spans="1:39" ht="24.95" customHeight="1">
      <c r="M2" s="8" t="s">
        <v>1</v>
      </c>
      <c r="N2" s="8"/>
      <c r="O2" s="7" t="s">
        <v>3</v>
      </c>
      <c r="Q2" s="7" t="s">
        <v>2</v>
      </c>
      <c r="S2" s="11" t="s">
        <v>0</v>
      </c>
      <c r="T2" s="4"/>
      <c r="U2" s="3"/>
      <c r="V2" s="116" t="s">
        <v>4</v>
      </c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9" ht="12" customHeight="1">
      <c r="A3" s="5"/>
      <c r="B3" s="6"/>
    </row>
    <row r="4" spans="1:39" s="9" customFormat="1" ht="34.5" customHeight="1">
      <c r="A4" s="13" t="s">
        <v>22</v>
      </c>
      <c r="B4" s="13"/>
      <c r="C4" s="1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3"/>
      <c r="U4" s="13"/>
      <c r="V4" s="1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9" s="9" customFormat="1" ht="34.5" customHeight="1">
      <c r="A5" s="12" t="s">
        <v>23</v>
      </c>
      <c r="B5" s="12"/>
      <c r="C5" s="12"/>
      <c r="D5" s="19"/>
      <c r="E5" s="118">
        <v>2</v>
      </c>
      <c r="F5" s="118"/>
      <c r="G5" s="118" t="s">
        <v>34</v>
      </c>
      <c r="H5" s="118"/>
      <c r="I5" s="118">
        <v>3</v>
      </c>
      <c r="J5" s="118"/>
      <c r="K5" s="118" t="s">
        <v>28</v>
      </c>
      <c r="L5" s="118"/>
      <c r="M5" s="118">
        <v>4</v>
      </c>
      <c r="N5" s="118"/>
      <c r="O5" s="118" t="s">
        <v>34</v>
      </c>
      <c r="P5" s="118"/>
      <c r="Q5" s="118">
        <v>5</v>
      </c>
      <c r="R5" s="118"/>
      <c r="S5" s="118" t="s">
        <v>30</v>
      </c>
      <c r="T5" s="118"/>
      <c r="U5" s="118">
        <v>26</v>
      </c>
      <c r="V5" s="118"/>
      <c r="W5" s="13"/>
      <c r="X5" s="13"/>
      <c r="Y5" s="13"/>
      <c r="Z5" s="13"/>
      <c r="AA5" s="12"/>
      <c r="AB5" s="14"/>
      <c r="AC5" s="12"/>
      <c r="AD5" s="16"/>
      <c r="AE5" s="13"/>
      <c r="AF5" s="10"/>
      <c r="AG5" s="14"/>
      <c r="AH5" s="14"/>
      <c r="AI5" s="13"/>
      <c r="AJ5" s="13"/>
      <c r="AK5" s="13"/>
      <c r="AL5" s="13"/>
    </row>
    <row r="6" spans="1:39" s="9" customFormat="1" ht="22.5" customHeight="1">
      <c r="A6" s="12"/>
      <c r="B6" s="12"/>
      <c r="C6" s="12"/>
      <c r="D6" s="19"/>
      <c r="E6" s="35"/>
      <c r="F6" s="97"/>
      <c r="G6" s="116">
        <v>6</v>
      </c>
      <c r="H6" s="116"/>
      <c r="I6" s="84"/>
      <c r="J6" s="12"/>
      <c r="K6" s="16"/>
      <c r="L6" s="13"/>
      <c r="M6" s="33"/>
      <c r="N6" s="44"/>
      <c r="O6" s="116">
        <v>20</v>
      </c>
      <c r="P6" s="116"/>
      <c r="Q6" s="36"/>
      <c r="R6" s="13"/>
      <c r="S6" s="13"/>
      <c r="T6" s="12"/>
      <c r="U6" s="12"/>
      <c r="V6" s="12"/>
      <c r="W6" s="19"/>
      <c r="X6" s="12"/>
      <c r="Y6" s="12"/>
      <c r="Z6" s="12"/>
      <c r="AA6" s="12"/>
      <c r="AB6" s="14"/>
      <c r="AC6" s="12"/>
      <c r="AD6" s="16"/>
      <c r="AE6" s="13"/>
      <c r="AF6" s="10"/>
      <c r="AG6" s="14"/>
      <c r="AH6" s="14"/>
      <c r="AI6" s="13"/>
      <c r="AJ6" s="13"/>
      <c r="AK6" s="13"/>
      <c r="AL6" s="13"/>
    </row>
    <row r="7" spans="1:39" s="9" customFormat="1" ht="22.5" customHeight="1">
      <c r="A7" s="12"/>
      <c r="B7" s="12"/>
      <c r="C7" s="12"/>
      <c r="D7" s="13"/>
      <c r="E7" s="13"/>
      <c r="F7" s="13"/>
      <c r="G7" s="32"/>
      <c r="H7" s="34"/>
      <c r="I7" s="31"/>
      <c r="J7" s="31"/>
      <c r="K7" s="116">
        <v>26</v>
      </c>
      <c r="L7" s="116"/>
      <c r="M7" s="31"/>
      <c r="N7" s="31"/>
      <c r="O7" s="45"/>
      <c r="P7" s="12"/>
      <c r="Q7" s="17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  <c r="AH7" s="12"/>
      <c r="AI7" s="12"/>
      <c r="AJ7" s="12"/>
      <c r="AK7" s="12"/>
      <c r="AL7" s="12"/>
    </row>
    <row r="8" spans="1:39" s="9" customFormat="1" ht="34.5" customHeight="1">
      <c r="A8" s="12"/>
      <c r="B8" s="1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13"/>
      <c r="O8" s="13"/>
      <c r="P8" s="12"/>
      <c r="Q8" s="17"/>
      <c r="R8" s="12"/>
      <c r="S8" s="12"/>
      <c r="T8" s="12"/>
      <c r="U8" s="12"/>
      <c r="V8" s="12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12"/>
      <c r="AH8" s="12"/>
      <c r="AI8" s="12"/>
      <c r="AJ8" s="12"/>
      <c r="AK8" s="12"/>
      <c r="AL8" s="12"/>
    </row>
    <row r="9" spans="1:39" s="9" customFormat="1" ht="34.5" customHeight="1">
      <c r="A9" s="20" t="s">
        <v>31</v>
      </c>
      <c r="B9" s="20"/>
      <c r="C9" s="118">
        <f ca="1">K9+1</f>
        <v>5</v>
      </c>
      <c r="D9" s="118"/>
      <c r="E9" s="118" t="s">
        <v>34</v>
      </c>
      <c r="F9" s="118"/>
      <c r="G9" s="118">
        <f ca="1">O9+2</f>
        <v>6</v>
      </c>
      <c r="H9" s="118"/>
      <c r="I9" s="118" t="s">
        <v>26</v>
      </c>
      <c r="J9" s="118"/>
      <c r="K9" s="118">
        <f ca="1">INT(RAND()*(10-2)+2)</f>
        <v>4</v>
      </c>
      <c r="L9" s="118"/>
      <c r="M9" s="118" t="s">
        <v>34</v>
      </c>
      <c r="N9" s="118"/>
      <c r="O9" s="118">
        <f ca="1">INT(RAND()*(8-2)+2)</f>
        <v>4</v>
      </c>
      <c r="P9" s="118"/>
      <c r="Q9" s="13"/>
      <c r="R9" s="13"/>
      <c r="S9" s="20"/>
      <c r="T9" s="21"/>
      <c r="U9" s="20"/>
      <c r="V9" s="20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9" s="9" customFormat="1" ht="22.5" customHeight="1">
      <c r="A10" s="20"/>
      <c r="B10" s="20"/>
      <c r="C10" s="20"/>
      <c r="D10" s="20"/>
      <c r="E10" s="20"/>
      <c r="F10" s="20"/>
      <c r="G10" s="15"/>
      <c r="H10" s="20"/>
      <c r="I10" s="85"/>
      <c r="J10" s="21"/>
      <c r="K10" s="23"/>
      <c r="L10" s="15"/>
      <c r="M10" s="21"/>
      <c r="N10" s="21"/>
      <c r="O10" s="21"/>
      <c r="P10" s="21"/>
      <c r="Q10" s="21"/>
      <c r="R10" s="20"/>
      <c r="S10" s="20"/>
      <c r="T10" s="20"/>
      <c r="U10" s="86"/>
      <c r="V10" s="20"/>
      <c r="W10" s="20"/>
      <c r="X10" s="20"/>
      <c r="Y10" s="20"/>
      <c r="Z10" s="22"/>
      <c r="AA10" s="22"/>
      <c r="AB10" s="22"/>
      <c r="AC10" s="22"/>
      <c r="AD10" s="22"/>
      <c r="AE10" s="22"/>
      <c r="AF10" s="22"/>
      <c r="AG10" s="20"/>
      <c r="AH10" s="12"/>
      <c r="AI10" s="12"/>
      <c r="AJ10" s="12"/>
      <c r="AK10" s="12"/>
      <c r="AL10" s="12"/>
      <c r="AM10" s="12" t="s">
        <v>36</v>
      </c>
    </row>
    <row r="11" spans="1:39" s="9" customFormat="1" ht="22.5" customHeigh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87"/>
      <c r="P11" s="20"/>
      <c r="Q11" s="20"/>
      <c r="R11" s="20"/>
      <c r="S11" s="20"/>
      <c r="T11" s="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3"/>
      <c r="AI11" s="13"/>
      <c r="AJ11" s="12"/>
      <c r="AK11" s="12"/>
      <c r="AL11" s="12"/>
    </row>
    <row r="12" spans="1:39" s="9" customFormat="1" ht="34.5" customHeight="1">
      <c r="A12" s="20"/>
      <c r="B12" s="20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15"/>
      <c r="P12" s="21"/>
      <c r="Q12" s="21"/>
      <c r="R12" s="21"/>
      <c r="S12" s="21"/>
      <c r="T12" s="20"/>
      <c r="U12" s="20"/>
      <c r="V12" s="20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0"/>
      <c r="AH12" s="12"/>
      <c r="AI12" s="12"/>
      <c r="AJ12" s="12"/>
      <c r="AK12" s="12"/>
      <c r="AL12" s="12"/>
      <c r="AM12" s="12"/>
    </row>
    <row r="13" spans="1:39" s="9" customFormat="1" ht="34.5" customHeight="1">
      <c r="A13" s="20" t="s">
        <v>32</v>
      </c>
      <c r="B13" s="20"/>
      <c r="C13" s="118">
        <f ca="1">O13+1</f>
        <v>4</v>
      </c>
      <c r="D13" s="118"/>
      <c r="E13" s="118" t="s">
        <v>34</v>
      </c>
      <c r="F13" s="118"/>
      <c r="G13" s="118">
        <f ca="1">O13+2</f>
        <v>5</v>
      </c>
      <c r="H13" s="118"/>
      <c r="I13" s="118" t="s">
        <v>26</v>
      </c>
      <c r="J13" s="118"/>
      <c r="K13" s="118">
        <f ca="1">O13*INT(RAND()*(10-2)+2)</f>
        <v>27</v>
      </c>
      <c r="L13" s="118"/>
      <c r="M13" s="118" t="s">
        <v>38</v>
      </c>
      <c r="N13" s="118"/>
      <c r="O13" s="118">
        <f ca="1">INT(RAND()*(8-2)+2)</f>
        <v>3</v>
      </c>
      <c r="P13" s="118"/>
      <c r="Q13" s="21"/>
      <c r="R13" s="20"/>
      <c r="S13" s="20"/>
      <c r="T13" s="21"/>
      <c r="U13" s="20"/>
      <c r="V13" s="2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7"/>
      <c r="AH13" s="27"/>
      <c r="AI13" s="21"/>
      <c r="AJ13" s="12"/>
      <c r="AK13" s="12"/>
      <c r="AL13" s="12"/>
    </row>
    <row r="14" spans="1:39" s="9" customFormat="1" ht="22.5" customHeight="1">
      <c r="A14" s="20"/>
      <c r="B14" s="20"/>
      <c r="C14" s="20"/>
      <c r="D14" s="20"/>
      <c r="E14" s="20"/>
      <c r="F14" s="20"/>
      <c r="G14" s="15"/>
      <c r="H14" s="20"/>
      <c r="I14" s="85"/>
      <c r="J14" s="21"/>
      <c r="K14" s="23"/>
      <c r="L14" s="15"/>
      <c r="M14" s="21"/>
      <c r="N14" s="21"/>
      <c r="O14" s="21"/>
      <c r="P14" s="21"/>
      <c r="Q14" s="21"/>
      <c r="R14" s="20"/>
      <c r="S14" s="20"/>
      <c r="T14" s="20"/>
      <c r="U14" s="86"/>
      <c r="V14" s="20"/>
      <c r="W14" s="20"/>
      <c r="X14" s="20"/>
      <c r="Y14" s="20"/>
      <c r="Z14" s="22"/>
      <c r="AA14" s="22"/>
      <c r="AB14" s="22"/>
      <c r="AC14" s="22"/>
      <c r="AD14" s="22"/>
      <c r="AE14" s="22"/>
      <c r="AF14" s="22"/>
      <c r="AG14" s="20"/>
      <c r="AH14" s="12"/>
      <c r="AI14" s="12"/>
      <c r="AJ14" s="12"/>
      <c r="AK14" s="12"/>
      <c r="AL14" s="12"/>
    </row>
    <row r="15" spans="1:39" s="9" customFormat="1" ht="22.5" customHeight="1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87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3"/>
      <c r="AI15" s="13"/>
      <c r="AJ15" s="12"/>
      <c r="AK15" s="12"/>
      <c r="AL15" s="12"/>
    </row>
    <row r="16" spans="1:39" s="9" customFormat="1" ht="34.5" customHeight="1">
      <c r="A16" s="20"/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15"/>
      <c r="P16" s="21"/>
      <c r="Q16" s="21"/>
      <c r="R16" s="21"/>
      <c r="S16" s="21"/>
      <c r="T16" s="20"/>
      <c r="U16" s="20"/>
      <c r="V16" s="20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0"/>
      <c r="AH16" s="12"/>
      <c r="AI16" s="12"/>
      <c r="AJ16" s="12"/>
      <c r="AK16" s="12"/>
      <c r="AL16" s="12"/>
      <c r="AM16" s="12"/>
    </row>
    <row r="17" spans="1:40" s="9" customFormat="1" ht="34.5" customHeight="1">
      <c r="A17" s="20" t="s">
        <v>33</v>
      </c>
      <c r="B17" s="20"/>
      <c r="C17" s="118">
        <f ca="1">M17+1</f>
        <v>4</v>
      </c>
      <c r="D17" s="118"/>
      <c r="E17" s="118" t="s">
        <v>34</v>
      </c>
      <c r="F17" s="118"/>
      <c r="G17" s="118" t="s">
        <v>27</v>
      </c>
      <c r="H17" s="118"/>
      <c r="I17" s="127">
        <f ca="1">M17*Q17+10</f>
        <v>31</v>
      </c>
      <c r="J17" s="127"/>
      <c r="K17" s="118" t="s">
        <v>26</v>
      </c>
      <c r="L17" s="118"/>
      <c r="M17" s="118">
        <f ca="1">INT(RAND()*(10-2)+2)</f>
        <v>3</v>
      </c>
      <c r="N17" s="118"/>
      <c r="O17" s="118" t="s">
        <v>34</v>
      </c>
      <c r="P17" s="118"/>
      <c r="Q17" s="118">
        <f ca="1">INT(RAND()*(8-2)+2)</f>
        <v>7</v>
      </c>
      <c r="R17" s="118"/>
      <c r="S17" s="21" t="s">
        <v>29</v>
      </c>
      <c r="T17" s="21"/>
      <c r="U17" s="20"/>
      <c r="V17" s="20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20"/>
      <c r="AI17" s="20"/>
      <c r="AJ17" s="20"/>
      <c r="AK17" s="20"/>
      <c r="AL17" s="20"/>
      <c r="AM17" s="12" t="s">
        <v>36</v>
      </c>
    </row>
    <row r="18" spans="1:40" s="9" customFormat="1" ht="22.5" customHeight="1">
      <c r="A18" s="20"/>
      <c r="B18" s="20"/>
      <c r="C18" s="20"/>
      <c r="D18" s="21"/>
      <c r="E18" s="21"/>
      <c r="F18" s="21"/>
      <c r="G18" s="20"/>
      <c r="H18" s="21"/>
      <c r="I18" s="21"/>
      <c r="J18" s="21"/>
      <c r="K18" s="21"/>
      <c r="L18" s="21"/>
      <c r="M18" s="52"/>
      <c r="N18" s="52"/>
      <c r="O18" s="52"/>
      <c r="P18" s="52"/>
      <c r="Q18" s="20"/>
      <c r="R18" s="21"/>
      <c r="S18" s="21"/>
      <c r="T18" s="20"/>
      <c r="U18" s="20"/>
      <c r="V18" s="20"/>
      <c r="W18" s="21"/>
      <c r="X18" s="21"/>
      <c r="Y18" s="21"/>
      <c r="Z18" s="20"/>
      <c r="AA18" s="21"/>
      <c r="AB18" s="53"/>
      <c r="AC18" s="21"/>
      <c r="AD18" s="21"/>
      <c r="AE18" s="21"/>
      <c r="AF18" s="52"/>
      <c r="AG18" s="20"/>
      <c r="AH18" s="20"/>
      <c r="AI18" s="20"/>
      <c r="AJ18" s="20"/>
      <c r="AK18" s="20"/>
      <c r="AL18" s="20"/>
    </row>
    <row r="19" spans="1:40" s="9" customFormat="1" ht="22.5" customHeight="1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0"/>
      <c r="AK19" s="20"/>
      <c r="AL19" s="20"/>
    </row>
    <row r="20" spans="1:40" s="9" customFormat="1" ht="34.5" customHeight="1">
      <c r="A20" s="20"/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/>
      <c r="O20" s="20"/>
      <c r="P20" s="20"/>
      <c r="Q20" s="20"/>
      <c r="R20" s="20"/>
      <c r="S20" s="20"/>
      <c r="T20" s="20"/>
      <c r="U20" s="20"/>
      <c r="V20" s="20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0"/>
      <c r="AH20" s="20"/>
      <c r="AI20" s="20"/>
      <c r="AJ20" s="20"/>
      <c r="AK20" s="20"/>
      <c r="AL20" s="20"/>
    </row>
    <row r="21" spans="1:40" s="9" customFormat="1" ht="34.5" customHeight="1">
      <c r="A21" s="21" t="s">
        <v>35</v>
      </c>
      <c r="B21" s="23"/>
      <c r="C21" s="13" t="s">
        <v>27</v>
      </c>
      <c r="D21" s="13"/>
      <c r="E21" s="118">
        <f ca="1">INT(RAND()*(10-2)+2)</f>
        <v>6</v>
      </c>
      <c r="F21" s="118"/>
      <c r="G21" s="118" t="s">
        <v>34</v>
      </c>
      <c r="H21" s="118"/>
      <c r="I21" s="118">
        <f ca="1">INT(RAND()*(8-2)+2)</f>
        <v>3</v>
      </c>
      <c r="J21" s="118"/>
      <c r="K21" s="118" t="s">
        <v>26</v>
      </c>
      <c r="L21" s="118"/>
      <c r="M21" s="118">
        <f ca="1">E21*I21-10</f>
        <v>8</v>
      </c>
      <c r="N21" s="118"/>
      <c r="O21" s="21" t="s">
        <v>29</v>
      </c>
      <c r="P21" s="21"/>
      <c r="Q21" s="21" t="s">
        <v>38</v>
      </c>
      <c r="R21" s="21"/>
      <c r="S21" s="120">
        <v>5</v>
      </c>
      <c r="T21" s="120"/>
      <c r="U21" s="21"/>
      <c r="V21" s="2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27"/>
      <c r="AH21" s="27"/>
      <c r="AI21" s="20"/>
      <c r="AJ21" s="20"/>
      <c r="AK21" s="20"/>
      <c r="AL21" s="20"/>
      <c r="AM21" s="12" t="s">
        <v>36</v>
      </c>
    </row>
    <row r="22" spans="1:40" s="9" customFormat="1" ht="22.5" customHeight="1">
      <c r="A22" s="20"/>
      <c r="B22" s="20"/>
      <c r="C22" s="20"/>
      <c r="D22" s="52"/>
      <c r="E22" s="52"/>
      <c r="F22" s="52"/>
      <c r="G22" s="52"/>
      <c r="H22" s="56"/>
      <c r="I22" s="56"/>
      <c r="J22" s="56"/>
      <c r="K22" s="56"/>
      <c r="L22" s="57"/>
      <c r="M22" s="88"/>
      <c r="N22" s="88"/>
      <c r="O22" s="88"/>
      <c r="P22" s="56"/>
      <c r="Q22" s="56"/>
      <c r="R22" s="56"/>
      <c r="S22" s="56"/>
      <c r="T22" s="20"/>
      <c r="U22" s="20"/>
      <c r="V22" s="20"/>
      <c r="W22" s="52"/>
      <c r="X22" s="52"/>
      <c r="Y22" s="52"/>
      <c r="Z22" s="52"/>
      <c r="AA22" s="56"/>
      <c r="AB22" s="56"/>
      <c r="AC22" s="56"/>
      <c r="AD22" s="56"/>
      <c r="AE22" s="57"/>
      <c r="AF22" s="57"/>
      <c r="AG22" s="20"/>
      <c r="AH22" s="52"/>
      <c r="AI22" s="52"/>
      <c r="AJ22" s="52"/>
      <c r="AK22" s="52"/>
      <c r="AL22" s="20"/>
    </row>
    <row r="23" spans="1:40" s="9" customFormat="1" ht="22.5" customHeight="1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5"/>
      <c r="O23" s="15"/>
      <c r="P23" s="21"/>
      <c r="Q23" s="21"/>
      <c r="R23" s="21"/>
      <c r="S23" s="21"/>
      <c r="T23" s="20"/>
      <c r="U23" s="20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"/>
      <c r="AH23" s="20"/>
      <c r="AI23" s="20"/>
      <c r="AJ23" s="20"/>
      <c r="AK23" s="20"/>
      <c r="AL23" s="20"/>
    </row>
    <row r="24" spans="1:40" s="9" customFormat="1" ht="34.5" customHeight="1">
      <c r="A24" s="20"/>
      <c r="B24" s="20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20"/>
      <c r="P24" s="21"/>
      <c r="Q24" s="21"/>
      <c r="R24" s="15"/>
      <c r="S24" s="21"/>
      <c r="T24" s="20"/>
      <c r="U24" s="20"/>
      <c r="V24" s="20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0"/>
      <c r="AH24" s="20"/>
      <c r="AI24" s="20"/>
      <c r="AJ24" s="20"/>
      <c r="AK24" s="20"/>
      <c r="AL24" s="20"/>
    </row>
    <row r="25" spans="1:40" s="9" customFormat="1" ht="34.5" customHeight="1">
      <c r="A25" s="21" t="s">
        <v>37</v>
      </c>
      <c r="B25" s="23"/>
      <c r="C25" s="118">
        <f ca="1">INT(RAND()*(5-2)+2)*2</f>
        <v>6</v>
      </c>
      <c r="D25" s="118"/>
      <c r="E25" s="13" t="s">
        <v>34</v>
      </c>
      <c r="F25" s="13"/>
      <c r="G25" s="13" t="s">
        <v>27</v>
      </c>
      <c r="H25" s="13"/>
      <c r="I25" s="118">
        <f ca="1">M25+3</f>
        <v>8</v>
      </c>
      <c r="J25" s="118"/>
      <c r="K25" s="118" t="s">
        <v>26</v>
      </c>
      <c r="L25" s="118"/>
      <c r="M25" s="118">
        <f ca="1">INT(RAND()*(8-2)+2)</f>
        <v>5</v>
      </c>
      <c r="N25" s="118"/>
      <c r="O25" s="21" t="s">
        <v>29</v>
      </c>
      <c r="P25" s="21"/>
      <c r="Q25" s="21" t="s">
        <v>38</v>
      </c>
      <c r="R25" s="21"/>
      <c r="S25" s="120">
        <v>6</v>
      </c>
      <c r="T25" s="120"/>
      <c r="U25" s="21"/>
      <c r="V25" s="2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7"/>
      <c r="AH25" s="27"/>
      <c r="AI25" s="20"/>
      <c r="AJ25" s="20"/>
      <c r="AK25" s="20"/>
      <c r="AL25" s="20"/>
      <c r="AN25" s="12" t="s">
        <v>36</v>
      </c>
    </row>
    <row r="26" spans="1:40" s="9" customFormat="1" ht="22.5" customHeight="1">
      <c r="A26" s="20"/>
      <c r="B26" s="20"/>
      <c r="C26" s="20"/>
      <c r="D26" s="52"/>
      <c r="E26" s="52"/>
      <c r="F26" s="52"/>
      <c r="G26" s="52"/>
      <c r="H26" s="56"/>
      <c r="I26" s="56"/>
      <c r="J26" s="56"/>
      <c r="K26" s="56"/>
      <c r="L26" s="57"/>
      <c r="M26" s="88"/>
      <c r="N26" s="88"/>
      <c r="O26" s="88"/>
      <c r="P26" s="56"/>
      <c r="Q26" s="56"/>
      <c r="R26" s="56"/>
      <c r="S26" s="56"/>
      <c r="T26" s="20"/>
      <c r="U26" s="20"/>
      <c r="V26" s="20"/>
      <c r="W26" s="52"/>
      <c r="X26" s="52"/>
      <c r="Y26" s="52"/>
      <c r="Z26" s="52"/>
      <c r="AA26" s="56"/>
      <c r="AB26" s="56"/>
      <c r="AC26" s="56"/>
      <c r="AD26" s="56"/>
      <c r="AE26" s="57"/>
      <c r="AF26" s="57"/>
      <c r="AG26" s="20"/>
      <c r="AH26" s="52"/>
      <c r="AI26" s="52"/>
      <c r="AJ26" s="52"/>
      <c r="AK26" s="52"/>
      <c r="AL26" s="20"/>
    </row>
    <row r="27" spans="1:40" s="9" customFormat="1" ht="22.5" customHeight="1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5"/>
      <c r="O27" s="15"/>
      <c r="P27" s="21"/>
      <c r="Q27" s="21"/>
      <c r="R27" s="21"/>
      <c r="S27" s="21"/>
      <c r="T27" s="20"/>
      <c r="U27" s="20"/>
      <c r="V27" s="2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0"/>
      <c r="AH27" s="20"/>
      <c r="AI27" s="20"/>
      <c r="AJ27" s="20"/>
      <c r="AK27" s="20"/>
      <c r="AL27" s="20"/>
    </row>
    <row r="28" spans="1:40" s="9" customFormat="1" ht="22.5" customHeight="1">
      <c r="A28" s="20"/>
      <c r="B28" s="20"/>
      <c r="C28" s="20"/>
      <c r="D28" s="21"/>
      <c r="E28" s="21"/>
      <c r="F28" s="21"/>
      <c r="G28" s="21"/>
      <c r="H28" s="15"/>
      <c r="I28" s="15"/>
      <c r="J28" s="15"/>
      <c r="K28" s="21"/>
      <c r="L28" s="21"/>
      <c r="M28" s="21"/>
      <c r="N28" s="15"/>
      <c r="O28" s="15"/>
      <c r="P28" s="21"/>
      <c r="Q28" s="21"/>
      <c r="R28" s="21"/>
      <c r="S28" s="21"/>
      <c r="T28" s="20"/>
      <c r="U28" s="20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0"/>
      <c r="AH28" s="20"/>
      <c r="AI28" s="20"/>
      <c r="AJ28" s="20"/>
      <c r="AK28" s="20"/>
      <c r="AL28" s="20"/>
    </row>
    <row r="29" spans="1:40" s="9" customFormat="1" ht="22.5" customHeight="1">
      <c r="A29" s="20"/>
      <c r="B29" s="20"/>
      <c r="C29" s="20"/>
      <c r="D29" s="21"/>
      <c r="E29" s="21"/>
      <c r="F29" s="21"/>
      <c r="G29" s="21"/>
      <c r="H29" s="15"/>
      <c r="I29" s="15"/>
      <c r="J29" s="15"/>
      <c r="K29" s="21"/>
      <c r="L29" s="21"/>
      <c r="M29" s="21"/>
      <c r="N29" s="15"/>
      <c r="O29" s="15"/>
      <c r="P29" s="21"/>
      <c r="Q29" s="21"/>
      <c r="R29" s="21"/>
      <c r="S29" s="21"/>
      <c r="T29" s="20"/>
      <c r="U29" s="20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  <c r="AH29" s="20"/>
      <c r="AI29" s="20"/>
      <c r="AJ29" s="20"/>
      <c r="AK29" s="20"/>
      <c r="AL29" s="20"/>
    </row>
    <row r="30" spans="1:40" s="9" customFormat="1" ht="22.5" customHeight="1">
      <c r="A30" s="20"/>
      <c r="B30" s="20"/>
      <c r="C30" s="20"/>
      <c r="D30" s="21"/>
      <c r="E30" s="21"/>
      <c r="F30" s="21"/>
      <c r="G30" s="21"/>
      <c r="H30" s="15"/>
      <c r="I30" s="15"/>
      <c r="J30" s="15"/>
      <c r="K30" s="21"/>
      <c r="L30" s="21"/>
      <c r="M30" s="21"/>
      <c r="N30" s="15"/>
      <c r="O30" s="15"/>
      <c r="P30" s="21"/>
      <c r="Q30" s="21"/>
      <c r="R30" s="21"/>
      <c r="S30" s="21"/>
      <c r="T30" s="20"/>
      <c r="U30" s="20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  <c r="AH30" s="20"/>
      <c r="AI30" s="20"/>
      <c r="AJ30" s="20"/>
      <c r="AK30" s="20"/>
      <c r="AL30" s="20"/>
    </row>
    <row r="31" spans="1:40" ht="26.25" customHeight="1">
      <c r="D31" s="2" t="str">
        <f>D1</f>
        <v>計算のきまり③</v>
      </c>
      <c r="E31" s="2"/>
      <c r="AH31" s="3" t="s">
        <v>39</v>
      </c>
      <c r="AI31" s="3"/>
      <c r="AJ31" s="115">
        <f>AJ1</f>
        <v>2</v>
      </c>
      <c r="AK31" s="115"/>
    </row>
    <row r="32" spans="1:40" ht="24.95" customHeight="1">
      <c r="B32" s="18" t="s">
        <v>6</v>
      </c>
      <c r="M32" s="8" t="s">
        <v>1</v>
      </c>
      <c r="N32" s="8"/>
      <c r="O32" s="7" t="s">
        <v>3</v>
      </c>
      <c r="Q32" s="7" t="s">
        <v>2</v>
      </c>
      <c r="S32" s="11" t="s">
        <v>0</v>
      </c>
      <c r="T32" s="4"/>
      <c r="U32" s="3"/>
      <c r="V32" s="116" t="s">
        <v>4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</row>
    <row r="33" spans="1:39" ht="12.75" customHeight="1">
      <c r="A33" s="5"/>
      <c r="B33" s="6"/>
    </row>
    <row r="34" spans="1:39" s="9" customFormat="1" ht="34.5" customHeight="1">
      <c r="A34" s="13" t="s">
        <v>22</v>
      </c>
      <c r="B34" s="13"/>
      <c r="C34" s="1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3"/>
      <c r="U34" s="13"/>
      <c r="V34" s="1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9" s="9" customFormat="1" ht="34.5" customHeight="1">
      <c r="A35" s="12" t="s">
        <v>23</v>
      </c>
      <c r="B35" s="12"/>
      <c r="C35" s="12"/>
      <c r="D35" s="19"/>
      <c r="E35" s="118">
        <v>2</v>
      </c>
      <c r="F35" s="118"/>
      <c r="G35" s="118" t="s">
        <v>34</v>
      </c>
      <c r="H35" s="118"/>
      <c r="I35" s="118">
        <v>3</v>
      </c>
      <c r="J35" s="118"/>
      <c r="K35" s="118" t="s">
        <v>28</v>
      </c>
      <c r="L35" s="118"/>
      <c r="M35" s="118">
        <v>4</v>
      </c>
      <c r="N35" s="118"/>
      <c r="O35" s="118" t="s">
        <v>34</v>
      </c>
      <c r="P35" s="118"/>
      <c r="Q35" s="118">
        <v>5</v>
      </c>
      <c r="R35" s="118"/>
      <c r="S35" s="118" t="s">
        <v>30</v>
      </c>
      <c r="T35" s="118"/>
      <c r="U35" s="118">
        <v>26</v>
      </c>
      <c r="V35" s="118"/>
      <c r="W35" s="13"/>
      <c r="X35" s="13"/>
      <c r="Y35" s="13"/>
      <c r="Z35" s="13"/>
      <c r="AA35" s="12"/>
      <c r="AB35" s="14"/>
      <c r="AC35" s="12"/>
      <c r="AD35" s="16"/>
      <c r="AE35" s="13"/>
      <c r="AF35" s="10"/>
      <c r="AG35" s="14"/>
      <c r="AH35" s="14"/>
      <c r="AI35" s="13"/>
      <c r="AJ35" s="13"/>
      <c r="AK35" s="13"/>
      <c r="AL35" s="13"/>
    </row>
    <row r="36" spans="1:39" s="9" customFormat="1" ht="22.5" customHeight="1">
      <c r="A36" s="12"/>
      <c r="B36" s="12"/>
      <c r="C36" s="12"/>
      <c r="D36" s="19"/>
      <c r="E36" s="35"/>
      <c r="F36" s="97"/>
      <c r="G36" s="116">
        <v>6</v>
      </c>
      <c r="H36" s="116"/>
      <c r="I36" s="84"/>
      <c r="J36" s="12"/>
      <c r="K36" s="16"/>
      <c r="L36" s="13"/>
      <c r="M36" s="33"/>
      <c r="N36" s="44"/>
      <c r="O36" s="116">
        <v>20</v>
      </c>
      <c r="P36" s="116"/>
      <c r="Q36" s="36"/>
      <c r="R36" s="13"/>
      <c r="S36" s="13"/>
      <c r="T36" s="12"/>
      <c r="U36" s="12"/>
      <c r="V36" s="12"/>
      <c r="W36" s="19"/>
      <c r="X36" s="12"/>
      <c r="Y36" s="12"/>
      <c r="Z36" s="12"/>
      <c r="AA36" s="12"/>
      <c r="AB36" s="14"/>
      <c r="AC36" s="12"/>
      <c r="AD36" s="16"/>
      <c r="AE36" s="13"/>
      <c r="AF36" s="10"/>
      <c r="AG36" s="14"/>
      <c r="AH36" s="14"/>
      <c r="AI36" s="13"/>
      <c r="AJ36" s="13"/>
      <c r="AK36" s="13"/>
      <c r="AL36" s="13"/>
    </row>
    <row r="37" spans="1:39" s="9" customFormat="1" ht="22.5" customHeight="1">
      <c r="A37" s="12"/>
      <c r="B37" s="12"/>
      <c r="C37" s="12"/>
      <c r="D37" s="13"/>
      <c r="E37" s="13"/>
      <c r="F37" s="13"/>
      <c r="G37" s="32"/>
      <c r="H37" s="34"/>
      <c r="I37" s="31"/>
      <c r="J37" s="31"/>
      <c r="K37" s="116">
        <v>26</v>
      </c>
      <c r="L37" s="116"/>
      <c r="M37" s="31"/>
      <c r="N37" s="31"/>
      <c r="O37" s="45"/>
      <c r="P37" s="12"/>
      <c r="Q37" s="17"/>
      <c r="R37" s="12"/>
      <c r="S37" s="12"/>
      <c r="T37" s="12"/>
      <c r="U37" s="12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2"/>
      <c r="AL37" s="12"/>
    </row>
    <row r="38" spans="1:39" s="9" customFormat="1" ht="34.5" customHeight="1">
      <c r="A38" s="12"/>
      <c r="B38" s="12"/>
      <c r="C38" s="1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3"/>
      <c r="O38" s="13"/>
      <c r="P38" s="12"/>
      <c r="Q38" s="17"/>
      <c r="R38" s="12"/>
      <c r="S38" s="12"/>
      <c r="T38" s="12"/>
      <c r="U38" s="12"/>
      <c r="V38" s="12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12"/>
      <c r="AH38" s="12"/>
      <c r="AI38" s="12"/>
      <c r="AJ38" s="12"/>
      <c r="AK38" s="12"/>
      <c r="AL38" s="12"/>
    </row>
    <row r="39" spans="1:39" s="9" customFormat="1" ht="34.5" customHeight="1">
      <c r="A39" s="20" t="s">
        <v>31</v>
      </c>
      <c r="B39" s="20"/>
      <c r="C39" s="118">
        <f ca="1">K39+1</f>
        <v>5</v>
      </c>
      <c r="D39" s="118"/>
      <c r="E39" s="118" t="s">
        <v>34</v>
      </c>
      <c r="F39" s="118"/>
      <c r="G39" s="118">
        <f ca="1">O39+2</f>
        <v>6</v>
      </c>
      <c r="H39" s="118"/>
      <c r="I39" s="118" t="s">
        <v>26</v>
      </c>
      <c r="J39" s="118"/>
      <c r="K39" s="118">
        <f ca="1">K9</f>
        <v>4</v>
      </c>
      <c r="L39" s="118"/>
      <c r="M39" s="118" t="s">
        <v>34</v>
      </c>
      <c r="N39" s="118"/>
      <c r="O39" s="118">
        <f ca="1">O9</f>
        <v>4</v>
      </c>
      <c r="P39" s="118"/>
      <c r="Q39" s="122" t="s">
        <v>30</v>
      </c>
      <c r="R39" s="122"/>
      <c r="S39" s="122">
        <f ca="1">I41</f>
        <v>14</v>
      </c>
      <c r="T39" s="122"/>
      <c r="U39" s="20"/>
      <c r="V39" s="20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9" s="9" customFormat="1" ht="22.5" customHeight="1">
      <c r="A40" s="20"/>
      <c r="B40" s="20"/>
      <c r="C40" s="70"/>
      <c r="D40" s="98"/>
      <c r="E40" s="123">
        <f ca="1">C39*G39</f>
        <v>30</v>
      </c>
      <c r="F40" s="123"/>
      <c r="G40" s="91"/>
      <c r="H40" s="20"/>
      <c r="I40" s="85"/>
      <c r="J40" s="21"/>
      <c r="K40" s="99"/>
      <c r="L40" s="100"/>
      <c r="M40" s="123">
        <f ca="1">K39*O39</f>
        <v>16</v>
      </c>
      <c r="N40" s="123"/>
      <c r="O40" s="72"/>
      <c r="P40" s="21"/>
      <c r="Q40" s="21"/>
      <c r="R40" s="20"/>
      <c r="S40" s="20"/>
      <c r="T40" s="20"/>
      <c r="U40" s="86"/>
      <c r="V40" s="20"/>
      <c r="W40" s="20"/>
      <c r="X40" s="20"/>
      <c r="Y40" s="20"/>
      <c r="Z40" s="22"/>
      <c r="AA40" s="22"/>
      <c r="AB40" s="22"/>
      <c r="AC40" s="22"/>
      <c r="AD40" s="22"/>
      <c r="AE40" s="22"/>
      <c r="AF40" s="22"/>
      <c r="AG40" s="20"/>
      <c r="AH40" s="12"/>
      <c r="AI40" s="12"/>
      <c r="AJ40" s="12"/>
      <c r="AK40" s="12"/>
      <c r="AL40" s="12"/>
      <c r="AM40" s="12" t="s">
        <v>36</v>
      </c>
    </row>
    <row r="41" spans="1:39" s="9" customFormat="1" ht="22.5" customHeight="1">
      <c r="A41" s="20"/>
      <c r="B41" s="20"/>
      <c r="C41" s="21"/>
      <c r="D41" s="21"/>
      <c r="E41" s="101"/>
      <c r="F41" s="92"/>
      <c r="G41" s="67"/>
      <c r="H41" s="67"/>
      <c r="I41" s="123">
        <f ca="1">E40-M40</f>
        <v>14</v>
      </c>
      <c r="J41" s="123"/>
      <c r="K41" s="67"/>
      <c r="L41" s="67"/>
      <c r="M41" s="93"/>
      <c r="N41" s="20"/>
      <c r="O41" s="87"/>
      <c r="P41" s="20"/>
      <c r="Q41" s="20"/>
      <c r="R41" s="20"/>
      <c r="S41" s="20"/>
      <c r="T41" s="20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3"/>
      <c r="AI41" s="13"/>
      <c r="AJ41" s="12"/>
      <c r="AK41" s="12"/>
      <c r="AL41" s="12"/>
    </row>
    <row r="42" spans="1:39" s="9" customFormat="1" ht="34.5" customHeight="1">
      <c r="A42" s="20"/>
      <c r="B42" s="20"/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1"/>
      <c r="O42" s="15"/>
      <c r="P42" s="21"/>
      <c r="Q42" s="21"/>
      <c r="R42" s="21"/>
      <c r="S42" s="21"/>
      <c r="T42" s="20"/>
      <c r="U42" s="20"/>
      <c r="V42" s="20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0"/>
      <c r="AH42" s="12"/>
      <c r="AI42" s="12"/>
      <c r="AJ42" s="12"/>
      <c r="AK42" s="12"/>
      <c r="AL42" s="12"/>
      <c r="AM42" s="12"/>
    </row>
    <row r="43" spans="1:39" s="9" customFormat="1" ht="34.5" customHeight="1">
      <c r="A43" s="20" t="s">
        <v>32</v>
      </c>
      <c r="B43" s="20"/>
      <c r="C43" s="118">
        <f ca="1">C13</f>
        <v>4</v>
      </c>
      <c r="D43" s="118"/>
      <c r="E43" s="118" t="s">
        <v>34</v>
      </c>
      <c r="F43" s="118"/>
      <c r="G43" s="118">
        <f ca="1">G13</f>
        <v>5</v>
      </c>
      <c r="H43" s="118"/>
      <c r="I43" s="118" t="s">
        <v>26</v>
      </c>
      <c r="J43" s="118"/>
      <c r="K43" s="118">
        <f ca="1">K13</f>
        <v>27</v>
      </c>
      <c r="L43" s="118"/>
      <c r="M43" s="118" t="s">
        <v>38</v>
      </c>
      <c r="N43" s="118"/>
      <c r="O43" s="118">
        <f ca="1">O13</f>
        <v>3</v>
      </c>
      <c r="P43" s="118"/>
      <c r="Q43" s="122" t="s">
        <v>30</v>
      </c>
      <c r="R43" s="122"/>
      <c r="S43" s="122">
        <f ca="1">I45</f>
        <v>11</v>
      </c>
      <c r="T43" s="122"/>
      <c r="U43" s="20"/>
      <c r="V43" s="20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27"/>
      <c r="AH43" s="27"/>
      <c r="AI43" s="21"/>
      <c r="AJ43" s="12"/>
      <c r="AK43" s="12"/>
      <c r="AL43" s="12"/>
    </row>
    <row r="44" spans="1:39" s="9" customFormat="1" ht="22.5" customHeight="1">
      <c r="A44" s="20"/>
      <c r="B44" s="20"/>
      <c r="C44" s="70"/>
      <c r="D44" s="98"/>
      <c r="E44" s="123">
        <f ca="1">C43*G43</f>
        <v>20</v>
      </c>
      <c r="F44" s="123"/>
      <c r="G44" s="91"/>
      <c r="H44" s="20"/>
      <c r="I44" s="85"/>
      <c r="J44" s="21"/>
      <c r="K44" s="99"/>
      <c r="L44" s="100"/>
      <c r="M44" s="123">
        <f ca="1">K43/O43</f>
        <v>9</v>
      </c>
      <c r="N44" s="123"/>
      <c r="O44" s="72"/>
      <c r="P44" s="21"/>
      <c r="Q44" s="21"/>
      <c r="R44" s="20"/>
      <c r="S44" s="20"/>
      <c r="T44" s="20"/>
      <c r="U44" s="86"/>
      <c r="V44" s="20"/>
      <c r="W44" s="20"/>
      <c r="X44" s="20"/>
      <c r="Y44" s="20"/>
      <c r="Z44" s="22"/>
      <c r="AA44" s="22"/>
      <c r="AB44" s="22"/>
      <c r="AC44" s="22"/>
      <c r="AD44" s="22"/>
      <c r="AE44" s="22"/>
      <c r="AF44" s="22"/>
      <c r="AG44" s="20"/>
      <c r="AH44" s="12"/>
      <c r="AI44" s="12"/>
      <c r="AJ44" s="12"/>
      <c r="AK44" s="12"/>
      <c r="AL44" s="12"/>
    </row>
    <row r="45" spans="1:39" s="9" customFormat="1" ht="22.5" customHeight="1">
      <c r="A45" s="20"/>
      <c r="B45" s="20"/>
      <c r="C45" s="21"/>
      <c r="D45" s="21"/>
      <c r="E45" s="101"/>
      <c r="F45" s="92"/>
      <c r="G45" s="67"/>
      <c r="H45" s="67"/>
      <c r="I45" s="123">
        <f ca="1">E44-M44</f>
        <v>11</v>
      </c>
      <c r="J45" s="123"/>
      <c r="K45" s="67"/>
      <c r="L45" s="67"/>
      <c r="M45" s="93"/>
      <c r="N45" s="20"/>
      <c r="O45" s="87"/>
      <c r="P45" s="20"/>
      <c r="Q45" s="20"/>
      <c r="R45" s="20"/>
      <c r="S45" s="20"/>
      <c r="T45" s="20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3"/>
      <c r="AI45" s="13"/>
      <c r="AJ45" s="12"/>
      <c r="AK45" s="12"/>
      <c r="AL45" s="12"/>
    </row>
    <row r="46" spans="1:39" s="9" customFormat="1" ht="34.5" customHeight="1">
      <c r="A46" s="20"/>
      <c r="B46" s="20"/>
      <c r="C46" s="2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1"/>
      <c r="O46" s="15"/>
      <c r="P46" s="21"/>
      <c r="Q46" s="21"/>
      <c r="R46" s="21"/>
      <c r="S46" s="21"/>
      <c r="T46" s="20"/>
      <c r="U46" s="20"/>
      <c r="V46" s="20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0"/>
      <c r="AH46" s="12"/>
      <c r="AI46" s="12"/>
      <c r="AJ46" s="12"/>
      <c r="AK46" s="12"/>
      <c r="AL46" s="12"/>
      <c r="AM46" s="12"/>
    </row>
    <row r="47" spans="1:39" s="9" customFormat="1" ht="34.5" customHeight="1">
      <c r="A47" s="20" t="s">
        <v>33</v>
      </c>
      <c r="B47" s="20"/>
      <c r="C47" s="118">
        <f ca="1">C17</f>
        <v>4</v>
      </c>
      <c r="D47" s="118"/>
      <c r="E47" s="118" t="s">
        <v>34</v>
      </c>
      <c r="F47" s="118"/>
      <c r="G47" s="118" t="s">
        <v>27</v>
      </c>
      <c r="H47" s="118"/>
      <c r="I47" s="118">
        <f ca="1">I17</f>
        <v>31</v>
      </c>
      <c r="J47" s="118"/>
      <c r="K47" s="118" t="s">
        <v>26</v>
      </c>
      <c r="L47" s="118"/>
      <c r="M47" s="118">
        <f ca="1">M17</f>
        <v>3</v>
      </c>
      <c r="N47" s="118"/>
      <c r="O47" s="118" t="s">
        <v>34</v>
      </c>
      <c r="P47" s="118"/>
      <c r="Q47" s="118">
        <f ca="1">Q17</f>
        <v>7</v>
      </c>
      <c r="R47" s="118"/>
      <c r="S47" s="21" t="s">
        <v>29</v>
      </c>
      <c r="T47" s="21"/>
      <c r="U47" s="122" t="s">
        <v>30</v>
      </c>
      <c r="V47" s="122"/>
      <c r="W47" s="122">
        <f ca="1">F50</f>
        <v>40</v>
      </c>
      <c r="X47" s="122"/>
      <c r="Y47" s="122"/>
      <c r="Z47" s="13"/>
      <c r="AA47" s="13"/>
      <c r="AB47" s="13"/>
      <c r="AC47" s="13"/>
      <c r="AD47" s="13"/>
      <c r="AE47" s="13"/>
      <c r="AF47" s="13"/>
      <c r="AG47" s="13"/>
      <c r="AH47" s="20"/>
      <c r="AI47" s="20"/>
      <c r="AJ47" s="20"/>
      <c r="AK47" s="20"/>
      <c r="AL47" s="20"/>
      <c r="AM47" s="12" t="s">
        <v>36</v>
      </c>
    </row>
    <row r="48" spans="1:39" s="9" customFormat="1" ht="22.5" customHeight="1">
      <c r="A48" s="20"/>
      <c r="B48" s="20"/>
      <c r="C48" s="70"/>
      <c r="D48" s="21"/>
      <c r="E48" s="21"/>
      <c r="F48" s="21"/>
      <c r="G48" s="20"/>
      <c r="H48" s="21"/>
      <c r="I48" s="66"/>
      <c r="J48" s="21"/>
      <c r="K48" s="21"/>
      <c r="L48" s="21"/>
      <c r="M48" s="73"/>
      <c r="N48" s="102"/>
      <c r="O48" s="128">
        <f ca="1">M47*Q47</f>
        <v>21</v>
      </c>
      <c r="P48" s="128"/>
      <c r="Q48" s="103"/>
      <c r="R48" s="21"/>
      <c r="S48" s="21"/>
      <c r="T48" s="20"/>
      <c r="U48" s="20"/>
      <c r="V48" s="20"/>
      <c r="W48" s="21"/>
      <c r="X48" s="21"/>
      <c r="Y48" s="21"/>
      <c r="Z48" s="20"/>
      <c r="AA48" s="21"/>
      <c r="AB48" s="53"/>
      <c r="AC48" s="21"/>
      <c r="AD48" s="21"/>
      <c r="AE48" s="21"/>
      <c r="AF48" s="52"/>
      <c r="AG48" s="20"/>
      <c r="AH48" s="20"/>
      <c r="AI48" s="20"/>
      <c r="AJ48" s="20"/>
      <c r="AK48" s="20"/>
      <c r="AL48" s="20"/>
    </row>
    <row r="49" spans="1:40" s="9" customFormat="1" ht="22.5" customHeight="1">
      <c r="A49" s="20"/>
      <c r="B49" s="20"/>
      <c r="C49" s="70"/>
      <c r="D49" s="21"/>
      <c r="E49" s="21"/>
      <c r="F49" s="21"/>
      <c r="G49" s="21"/>
      <c r="H49" s="21"/>
      <c r="I49" s="66"/>
      <c r="J49" s="92"/>
      <c r="K49" s="67"/>
      <c r="L49" s="123">
        <f ca="1">I47-O48</f>
        <v>10</v>
      </c>
      <c r="M49" s="123"/>
      <c r="N49" s="67"/>
      <c r="O49" s="93"/>
      <c r="P49" s="21"/>
      <c r="Q49" s="21"/>
      <c r="R49" s="20"/>
      <c r="S49" s="20"/>
      <c r="T49" s="20"/>
      <c r="U49" s="20"/>
      <c r="V49" s="20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0"/>
      <c r="AK49" s="20"/>
      <c r="AL49" s="20"/>
    </row>
    <row r="50" spans="1:40" s="9" customFormat="1" ht="22.5" customHeight="1">
      <c r="A50" s="20"/>
      <c r="B50" s="20"/>
      <c r="C50" s="70"/>
      <c r="D50" s="104"/>
      <c r="E50" s="105"/>
      <c r="F50" s="123">
        <f ca="1">C47*L49</f>
        <v>40</v>
      </c>
      <c r="G50" s="123"/>
      <c r="H50" s="123"/>
      <c r="I50" s="105"/>
      <c r="J50" s="105"/>
      <c r="K50" s="105"/>
      <c r="L50" s="106"/>
      <c r="M50" s="22"/>
      <c r="N50" s="20"/>
      <c r="O50" s="20"/>
      <c r="P50" s="20"/>
      <c r="Q50" s="20"/>
      <c r="R50" s="20"/>
      <c r="S50" s="20"/>
      <c r="T50" s="20"/>
      <c r="U50" s="20"/>
      <c r="V50" s="20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0"/>
      <c r="AH50" s="20"/>
      <c r="AI50" s="20"/>
      <c r="AJ50" s="20"/>
      <c r="AK50" s="20"/>
      <c r="AL50" s="20"/>
    </row>
    <row r="51" spans="1:40" s="9" customFormat="1" ht="22.5" customHeight="1">
      <c r="A51" s="20"/>
      <c r="B51" s="20"/>
      <c r="C51" s="20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0"/>
      <c r="O51" s="20"/>
      <c r="P51" s="20"/>
      <c r="Q51" s="20"/>
      <c r="R51" s="20"/>
      <c r="S51" s="20"/>
      <c r="T51" s="20"/>
      <c r="U51" s="20"/>
      <c r="V51" s="20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0"/>
      <c r="AH51" s="20"/>
      <c r="AI51" s="20"/>
      <c r="AJ51" s="20"/>
      <c r="AK51" s="20"/>
      <c r="AL51" s="20"/>
    </row>
    <row r="52" spans="1:40" s="9" customFormat="1" ht="34.5" customHeight="1">
      <c r="A52" s="21" t="s">
        <v>35</v>
      </c>
      <c r="B52" s="23"/>
      <c r="C52" s="13" t="s">
        <v>27</v>
      </c>
      <c r="D52" s="13"/>
      <c r="E52" s="118">
        <f ca="1">E21</f>
        <v>6</v>
      </c>
      <c r="F52" s="118"/>
      <c r="G52" s="118" t="s">
        <v>34</v>
      </c>
      <c r="H52" s="118"/>
      <c r="I52" s="118">
        <f ca="1">I21</f>
        <v>3</v>
      </c>
      <c r="J52" s="118"/>
      <c r="K52" s="118" t="s">
        <v>26</v>
      </c>
      <c r="L52" s="118"/>
      <c r="M52" s="118">
        <f ca="1">M21</f>
        <v>8</v>
      </c>
      <c r="N52" s="118"/>
      <c r="O52" s="21" t="s">
        <v>29</v>
      </c>
      <c r="P52" s="21"/>
      <c r="Q52" s="21" t="s">
        <v>38</v>
      </c>
      <c r="R52" s="21"/>
      <c r="S52" s="120">
        <v>5</v>
      </c>
      <c r="T52" s="120"/>
      <c r="U52" s="122" t="s">
        <v>30</v>
      </c>
      <c r="V52" s="122"/>
      <c r="W52" s="122">
        <f ca="1">O55</f>
        <v>2</v>
      </c>
      <c r="X52" s="122"/>
      <c r="Y52" s="13"/>
      <c r="Z52" s="13"/>
      <c r="AA52" s="13"/>
      <c r="AB52" s="13"/>
      <c r="AC52" s="13"/>
      <c r="AD52" s="13"/>
      <c r="AE52" s="13"/>
      <c r="AF52" s="13"/>
      <c r="AG52" s="27"/>
      <c r="AH52" s="27"/>
      <c r="AI52" s="20"/>
      <c r="AJ52" s="20"/>
      <c r="AK52" s="20"/>
      <c r="AL52" s="20"/>
      <c r="AM52" s="12" t="s">
        <v>36</v>
      </c>
    </row>
    <row r="53" spans="1:40" s="9" customFormat="1" ht="22.5" customHeight="1">
      <c r="A53" s="20"/>
      <c r="B53" s="20"/>
      <c r="C53" s="20"/>
      <c r="D53" s="52"/>
      <c r="E53" s="73"/>
      <c r="F53" s="102"/>
      <c r="G53" s="128">
        <f ca="1">E52*I52</f>
        <v>18</v>
      </c>
      <c r="H53" s="128"/>
      <c r="I53" s="76"/>
      <c r="J53" s="56"/>
      <c r="K53" s="56"/>
      <c r="L53" s="57"/>
      <c r="M53" s="107"/>
      <c r="N53" s="88"/>
      <c r="O53" s="88"/>
      <c r="P53" s="56"/>
      <c r="Q53" s="56"/>
      <c r="R53" s="56"/>
      <c r="S53" s="74"/>
      <c r="T53" s="20"/>
      <c r="U53" s="20"/>
      <c r="V53" s="20"/>
      <c r="W53" s="52"/>
      <c r="X53" s="52"/>
      <c r="Y53" s="52"/>
      <c r="Z53" s="52"/>
      <c r="AA53" s="56"/>
      <c r="AB53" s="56"/>
      <c r="AC53" s="56"/>
      <c r="AD53" s="56"/>
      <c r="AE53" s="57"/>
      <c r="AF53" s="57"/>
      <c r="AG53" s="20"/>
      <c r="AH53" s="52"/>
      <c r="AI53" s="52"/>
      <c r="AJ53" s="52"/>
      <c r="AK53" s="52"/>
      <c r="AL53" s="20"/>
    </row>
    <row r="54" spans="1:40" s="9" customFormat="1" ht="22.5" customHeight="1">
      <c r="A54" s="20"/>
      <c r="B54" s="20"/>
      <c r="C54" s="20"/>
      <c r="D54" s="21"/>
      <c r="E54" s="21"/>
      <c r="F54" s="21"/>
      <c r="G54" s="101"/>
      <c r="H54" s="92"/>
      <c r="I54" s="67"/>
      <c r="J54" s="123">
        <f ca="1">G53-M52</f>
        <v>10</v>
      </c>
      <c r="K54" s="123"/>
      <c r="L54" s="67"/>
      <c r="M54" s="72"/>
      <c r="N54" s="15"/>
      <c r="O54" s="15"/>
      <c r="P54" s="21"/>
      <c r="Q54" s="21"/>
      <c r="R54" s="21"/>
      <c r="S54" s="66"/>
      <c r="T54" s="20"/>
      <c r="U54" s="20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0"/>
      <c r="AH54" s="20"/>
      <c r="AI54" s="20"/>
      <c r="AJ54" s="20"/>
      <c r="AK54" s="20"/>
      <c r="AL54" s="20"/>
    </row>
    <row r="55" spans="1:40" s="9" customFormat="1" ht="22.5" customHeight="1">
      <c r="A55" s="20"/>
      <c r="B55" s="20"/>
      <c r="C55" s="20"/>
      <c r="D55" s="22"/>
      <c r="E55" s="22"/>
      <c r="F55" s="22"/>
      <c r="G55" s="22"/>
      <c r="H55" s="22"/>
      <c r="I55" s="22"/>
      <c r="J55" s="108"/>
      <c r="K55" s="104"/>
      <c r="L55" s="105"/>
      <c r="M55" s="105"/>
      <c r="N55" s="109"/>
      <c r="O55" s="123">
        <f ca="1">J54/S52</f>
        <v>2</v>
      </c>
      <c r="P55" s="123"/>
      <c r="Q55" s="67"/>
      <c r="R55" s="110"/>
      <c r="S55" s="66"/>
      <c r="T55" s="89"/>
      <c r="U55" s="20"/>
      <c r="V55" s="20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0"/>
      <c r="AH55" s="20"/>
      <c r="AI55" s="20"/>
      <c r="AJ55" s="20"/>
      <c r="AK55" s="20"/>
      <c r="AL55" s="20"/>
    </row>
    <row r="56" spans="1:40" s="9" customFormat="1" ht="22.5" customHeight="1">
      <c r="A56" s="20"/>
      <c r="B56" s="20"/>
      <c r="C56" s="20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20"/>
      <c r="P56" s="21"/>
      <c r="Q56" s="21"/>
      <c r="R56" s="15"/>
      <c r="S56" s="111"/>
      <c r="T56" s="20"/>
      <c r="U56" s="20"/>
      <c r="V56" s="20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0"/>
      <c r="AH56" s="20"/>
      <c r="AI56" s="20"/>
      <c r="AJ56" s="20"/>
      <c r="AK56" s="20"/>
      <c r="AL56" s="20"/>
    </row>
    <row r="57" spans="1:40" s="9" customFormat="1" ht="34.5" customHeight="1">
      <c r="A57" s="21" t="s">
        <v>37</v>
      </c>
      <c r="B57" s="23"/>
      <c r="C57" s="118">
        <f ca="1">C25</f>
        <v>6</v>
      </c>
      <c r="D57" s="118"/>
      <c r="E57" s="13" t="s">
        <v>34</v>
      </c>
      <c r="F57" s="13"/>
      <c r="G57" s="13" t="s">
        <v>27</v>
      </c>
      <c r="H57" s="13"/>
      <c r="I57" s="118">
        <f ca="1">I25</f>
        <v>8</v>
      </c>
      <c r="J57" s="118"/>
      <c r="K57" s="118" t="s">
        <v>26</v>
      </c>
      <c r="L57" s="118"/>
      <c r="M57" s="118">
        <f ca="1">M25</f>
        <v>5</v>
      </c>
      <c r="N57" s="118"/>
      <c r="O57" s="21" t="s">
        <v>29</v>
      </c>
      <c r="P57" s="21"/>
      <c r="Q57" s="21" t="s">
        <v>38</v>
      </c>
      <c r="R57" s="21"/>
      <c r="S57" s="120">
        <v>6</v>
      </c>
      <c r="T57" s="120"/>
      <c r="U57" s="122" t="s">
        <v>30</v>
      </c>
      <c r="V57" s="122"/>
      <c r="W57" s="122">
        <f ca="1">N60</f>
        <v>3</v>
      </c>
      <c r="X57" s="122"/>
      <c r="Y57" s="13"/>
      <c r="Z57" s="13"/>
      <c r="AA57" s="13"/>
      <c r="AB57" s="13"/>
      <c r="AC57" s="13"/>
      <c r="AD57" s="13"/>
      <c r="AE57" s="13"/>
      <c r="AF57" s="13"/>
      <c r="AG57" s="27"/>
      <c r="AH57" s="27"/>
      <c r="AI57" s="20"/>
      <c r="AJ57" s="20"/>
      <c r="AK57" s="20"/>
      <c r="AL57" s="20"/>
      <c r="AN57" s="12" t="s">
        <v>36</v>
      </c>
    </row>
    <row r="58" spans="1:40" s="9" customFormat="1" ht="22.5" customHeight="1">
      <c r="A58" s="20"/>
      <c r="B58" s="20"/>
      <c r="C58" s="70"/>
      <c r="D58" s="52"/>
      <c r="E58" s="52"/>
      <c r="F58" s="52"/>
      <c r="G58" s="52"/>
      <c r="H58" s="56"/>
      <c r="I58" s="74"/>
      <c r="J58" s="95"/>
      <c r="K58" s="129">
        <v>3</v>
      </c>
      <c r="L58" s="129"/>
      <c r="M58" s="96"/>
      <c r="N58" s="88"/>
      <c r="O58" s="88"/>
      <c r="P58" s="56"/>
      <c r="Q58" s="56"/>
      <c r="R58" s="56"/>
      <c r="S58" s="74"/>
      <c r="T58" s="20"/>
      <c r="U58" s="20"/>
      <c r="V58" s="20"/>
      <c r="W58" s="52"/>
      <c r="X58" s="52"/>
      <c r="Y58" s="52"/>
      <c r="Z58" s="52"/>
      <c r="AA58" s="56"/>
      <c r="AB58" s="56"/>
      <c r="AC58" s="56"/>
      <c r="AD58" s="56"/>
      <c r="AE58" s="57"/>
      <c r="AF58" s="57"/>
      <c r="AG58" s="20"/>
      <c r="AH58" s="52"/>
      <c r="AI58" s="52"/>
      <c r="AJ58" s="52"/>
      <c r="AK58" s="52"/>
      <c r="AL58" s="20"/>
    </row>
    <row r="59" spans="1:40" s="9" customFormat="1" ht="22.5" customHeight="1">
      <c r="A59" s="20"/>
      <c r="B59" s="20"/>
      <c r="C59" s="70"/>
      <c r="D59" s="92"/>
      <c r="E59" s="67"/>
      <c r="F59" s="67"/>
      <c r="G59" s="123">
        <f ca="1">C57*K58</f>
        <v>18</v>
      </c>
      <c r="H59" s="123"/>
      <c r="I59" s="67"/>
      <c r="J59" s="67"/>
      <c r="K59" s="93"/>
      <c r="L59" s="21"/>
      <c r="M59" s="21"/>
      <c r="N59" s="15"/>
      <c r="O59" s="15"/>
      <c r="P59" s="21"/>
      <c r="Q59" s="21"/>
      <c r="R59" s="21"/>
      <c r="S59" s="66"/>
      <c r="T59" s="20"/>
      <c r="U59" s="20"/>
      <c r="V59" s="2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0"/>
      <c r="AH59" s="20"/>
      <c r="AI59" s="20"/>
      <c r="AJ59" s="20"/>
      <c r="AK59" s="20"/>
      <c r="AL59" s="20"/>
    </row>
    <row r="60" spans="1:40" s="9" customFormat="1" ht="22.5" customHeight="1">
      <c r="A60" s="20"/>
      <c r="B60" s="20"/>
      <c r="C60" s="20"/>
      <c r="D60" s="21"/>
      <c r="E60" s="21"/>
      <c r="F60" s="21"/>
      <c r="G60" s="101"/>
      <c r="H60" s="100"/>
      <c r="I60" s="110"/>
      <c r="J60" s="110"/>
      <c r="K60" s="67"/>
      <c r="L60" s="67"/>
      <c r="M60" s="67"/>
      <c r="N60" s="123">
        <f ca="1">G59/S57</f>
        <v>3</v>
      </c>
      <c r="O60" s="123"/>
      <c r="P60" s="67"/>
      <c r="Q60" s="67"/>
      <c r="R60" s="67"/>
      <c r="S60" s="67"/>
      <c r="T60" s="89"/>
      <c r="U60" s="20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0"/>
      <c r="AH60" s="20"/>
      <c r="AI60" s="20"/>
      <c r="AJ60" s="20"/>
      <c r="AK60" s="20"/>
      <c r="AL60" s="20"/>
    </row>
    <row r="61" spans="1:40" s="9" customFormat="1" ht="24.95" customHeight="1"/>
    <row r="62" spans="1:40" s="9" customFormat="1" ht="24.95" customHeight="1"/>
    <row r="63" spans="1:40" s="9" customFormat="1" ht="24.95" customHeight="1"/>
    <row r="64" spans="1:40" s="9" customFormat="1" ht="24.95" customHeight="1"/>
    <row r="65" s="9" customFormat="1" ht="24.95" customHeight="1"/>
    <row r="66" s="9" customFormat="1" ht="24.95" customHeight="1"/>
    <row r="67" s="9" customFormat="1" ht="24.95" customHeight="1"/>
    <row r="68" s="9" customFormat="1" ht="24.95" customHeight="1"/>
    <row r="69" s="9" customFormat="1" ht="24.95" customHeight="1"/>
    <row r="70" s="9" customFormat="1" ht="24.95" customHeight="1"/>
    <row r="71" s="9" customFormat="1" ht="24.95" customHeight="1"/>
    <row r="72" s="9" customFormat="1" ht="24.95" customHeight="1"/>
    <row r="73" s="9" customFormat="1" ht="24.95" customHeight="1"/>
    <row r="74" s="9" customFormat="1" ht="24.95" customHeight="1"/>
    <row r="75" s="9" customFormat="1" ht="24.95" customHeight="1"/>
    <row r="76" s="9" customFormat="1" ht="24.95" customHeight="1"/>
    <row r="77" s="9" customFormat="1" ht="24.95" customHeight="1"/>
    <row r="78" s="9" customFormat="1" ht="24.95" customHeight="1"/>
    <row r="79" s="9" customFormat="1" ht="24.95" customHeight="1"/>
    <row r="80" s="9" customFormat="1" ht="24.95" customHeight="1"/>
    <row r="81" s="9" customFormat="1" ht="24.95" customHeight="1"/>
    <row r="82" s="9" customFormat="1" ht="24.95" customHeight="1"/>
    <row r="83" s="9" customFormat="1" ht="24.95" customHeight="1"/>
    <row r="84" s="9" customFormat="1" ht="24.95" customHeight="1"/>
    <row r="85" s="9" customFormat="1" ht="24.95" customHeight="1"/>
    <row r="86" s="9" customFormat="1" ht="24.95" customHeight="1"/>
    <row r="87" s="9" customFormat="1" ht="24.95" customHeight="1"/>
    <row r="88" s="9" customFormat="1" ht="24.95" customHeight="1"/>
    <row r="89" s="9" customFormat="1" ht="24.95" customHeight="1"/>
    <row r="90" s="9" customFormat="1" ht="24.95" customHeight="1"/>
    <row r="91" s="9" customFormat="1" ht="24.95" customHeight="1"/>
    <row r="92" s="9" customFormat="1" ht="24.95" customHeight="1"/>
    <row r="93" s="9" customFormat="1" ht="24.95" customHeight="1"/>
    <row r="94" s="9" customFormat="1" ht="24.95" customHeight="1"/>
    <row r="95" s="9" customFormat="1" ht="24.95" customHeight="1"/>
    <row r="96" s="9" customFormat="1" ht="24.95" customHeight="1"/>
    <row r="97" s="9" customFormat="1" ht="24.95" customHeight="1"/>
    <row r="98" s="9" customFormat="1" ht="24.95" customHeight="1"/>
    <row r="99" s="9" customFormat="1" ht="24.95" customHeight="1"/>
    <row r="100" s="9" customFormat="1" ht="24.95" customHeight="1"/>
    <row r="101" s="9" customFormat="1" ht="24.95" customHeight="1"/>
    <row r="102" s="9" customFormat="1" ht="24.95" customHeight="1"/>
    <row r="103" s="9" customFormat="1" ht="24.95" customHeight="1"/>
    <row r="104" s="9" customFormat="1" ht="24.95" customHeight="1"/>
  </sheetData>
  <mergeCells count="119">
    <mergeCell ref="N60:O60"/>
    <mergeCell ref="M47:N47"/>
    <mergeCell ref="O47:P47"/>
    <mergeCell ref="G36:H36"/>
    <mergeCell ref="O36:P36"/>
    <mergeCell ref="K37:L37"/>
    <mergeCell ref="M44:N44"/>
    <mergeCell ref="I45:J45"/>
    <mergeCell ref="S43:T43"/>
    <mergeCell ref="U47:V47"/>
    <mergeCell ref="U52:V52"/>
    <mergeCell ref="W52:X52"/>
    <mergeCell ref="W47:Y47"/>
    <mergeCell ref="U57:V57"/>
    <mergeCell ref="W57:X57"/>
    <mergeCell ref="K58:L58"/>
    <mergeCell ref="G59:H59"/>
    <mergeCell ref="E40:F40"/>
    <mergeCell ref="I41:J41"/>
    <mergeCell ref="M40:N40"/>
    <mergeCell ref="Q39:R39"/>
    <mergeCell ref="K39:L39"/>
    <mergeCell ref="M39:N39"/>
    <mergeCell ref="O39:P39"/>
    <mergeCell ref="Q43:R43"/>
    <mergeCell ref="K43:L43"/>
    <mergeCell ref="M43:N43"/>
    <mergeCell ref="O43:P43"/>
    <mergeCell ref="C57:D57"/>
    <mergeCell ref="I57:J57"/>
    <mergeCell ref="K57:L57"/>
    <mergeCell ref="M57:N57"/>
    <mergeCell ref="S52:T52"/>
    <mergeCell ref="S57:T57"/>
    <mergeCell ref="G53:H53"/>
    <mergeCell ref="J54:K54"/>
    <mergeCell ref="O55:P55"/>
    <mergeCell ref="Q47:R47"/>
    <mergeCell ref="E52:F52"/>
    <mergeCell ref="G52:H52"/>
    <mergeCell ref="I52:J52"/>
    <mergeCell ref="K52:L52"/>
    <mergeCell ref="M52:N52"/>
    <mergeCell ref="O48:P48"/>
    <mergeCell ref="L49:M49"/>
    <mergeCell ref="F50:H50"/>
    <mergeCell ref="K47:L47"/>
    <mergeCell ref="C43:D43"/>
    <mergeCell ref="E43:F43"/>
    <mergeCell ref="G43:H43"/>
    <mergeCell ref="I43:J43"/>
    <mergeCell ref="C47:D47"/>
    <mergeCell ref="E47:F47"/>
    <mergeCell ref="G47:H47"/>
    <mergeCell ref="I47:J47"/>
    <mergeCell ref="E44:F44"/>
    <mergeCell ref="Q35:R35"/>
    <mergeCell ref="S35:T35"/>
    <mergeCell ref="O35:P35"/>
    <mergeCell ref="U35:V35"/>
    <mergeCell ref="K21:L21"/>
    <mergeCell ref="M21:N21"/>
    <mergeCell ref="M35:N35"/>
    <mergeCell ref="C39:D39"/>
    <mergeCell ref="E39:F39"/>
    <mergeCell ref="G39:H39"/>
    <mergeCell ref="I39:J39"/>
    <mergeCell ref="S25:T25"/>
    <mergeCell ref="S21:T21"/>
    <mergeCell ref="S39:T39"/>
    <mergeCell ref="C25:D25"/>
    <mergeCell ref="I25:J25"/>
    <mergeCell ref="K25:L25"/>
    <mergeCell ref="M25:N25"/>
    <mergeCell ref="E21:F21"/>
    <mergeCell ref="G21:H21"/>
    <mergeCell ref="I21:J21"/>
    <mergeCell ref="C17:D17"/>
    <mergeCell ref="E35:F35"/>
    <mergeCell ref="G35:H35"/>
    <mergeCell ref="I35:J35"/>
    <mergeCell ref="K35:L35"/>
    <mergeCell ref="E17:F17"/>
    <mergeCell ref="G17:H17"/>
    <mergeCell ref="K17:L17"/>
    <mergeCell ref="I17:J17"/>
    <mergeCell ref="M17:N17"/>
    <mergeCell ref="C13:D13"/>
    <mergeCell ref="E13:F13"/>
    <mergeCell ref="G13:H13"/>
    <mergeCell ref="O17:P17"/>
    <mergeCell ref="E5:F5"/>
    <mergeCell ref="I13:J13"/>
    <mergeCell ref="K13:L13"/>
    <mergeCell ref="M13:N13"/>
    <mergeCell ref="O13:P13"/>
    <mergeCell ref="I5:J5"/>
    <mergeCell ref="G5:H5"/>
    <mergeCell ref="C9:D9"/>
    <mergeCell ref="E9:F9"/>
    <mergeCell ref="G9:H9"/>
    <mergeCell ref="G6:H6"/>
    <mergeCell ref="M5:N5"/>
    <mergeCell ref="K5:L5"/>
    <mergeCell ref="O5:P5"/>
    <mergeCell ref="Q5:R5"/>
    <mergeCell ref="K7:L7"/>
    <mergeCell ref="I9:J9"/>
    <mergeCell ref="K9:L9"/>
    <mergeCell ref="M9:N9"/>
    <mergeCell ref="O9:P9"/>
    <mergeCell ref="O6:P6"/>
    <mergeCell ref="V32:AG32"/>
    <mergeCell ref="AJ1:AK1"/>
    <mergeCell ref="V2:AG2"/>
    <mergeCell ref="U5:V5"/>
    <mergeCell ref="AJ31:AK31"/>
    <mergeCell ref="S5:T5"/>
    <mergeCell ref="Q17:R17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S95"/>
  <sheetViews>
    <sheetView topLeftCell="A19" workbookViewId="0">
      <selection activeCell="AV8" sqref="AV8"/>
    </sheetView>
  </sheetViews>
  <sheetFormatPr defaultColWidth="11" defaultRowHeight="24.95" customHeight="1"/>
  <cols>
    <col min="1" max="44" width="2.125" style="1" customWidth="1"/>
    <col min="45" max="16384" width="11" style="1"/>
  </cols>
  <sheetData>
    <row r="1" spans="1:44" ht="24.95" customHeight="1">
      <c r="D1" s="2" t="s">
        <v>50</v>
      </c>
      <c r="E1" s="2"/>
      <c r="AM1" s="3" t="s">
        <v>10</v>
      </c>
      <c r="AN1" s="3"/>
      <c r="AO1" s="115">
        <v>1</v>
      </c>
      <c r="AP1" s="115"/>
      <c r="AQ1" s="115"/>
    </row>
    <row r="2" spans="1:44" ht="24.95" customHeight="1">
      <c r="M2" s="8" t="s">
        <v>1</v>
      </c>
      <c r="N2" s="8"/>
      <c r="O2" s="7" t="s">
        <v>3</v>
      </c>
      <c r="Q2" s="7" t="s">
        <v>2</v>
      </c>
      <c r="S2" s="11" t="s">
        <v>0</v>
      </c>
      <c r="T2" s="11"/>
      <c r="U2" s="4"/>
      <c r="V2" s="3"/>
      <c r="W2" s="116" t="s">
        <v>4</v>
      </c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41"/>
    </row>
    <row r="3" spans="1:44" ht="36" customHeight="1">
      <c r="A3" s="5"/>
      <c r="B3" s="6"/>
    </row>
    <row r="4" spans="1:44" s="9" customFormat="1" ht="34.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9" customFormat="1" ht="34.5" customHeight="1">
      <c r="A5" s="12" t="s">
        <v>9</v>
      </c>
      <c r="B5" s="12"/>
      <c r="AE5" s="14"/>
      <c r="AF5" s="12"/>
      <c r="AG5" s="16"/>
      <c r="AH5" s="13"/>
      <c r="AI5" s="13"/>
      <c r="AJ5" s="10"/>
      <c r="AK5" s="14"/>
      <c r="AL5" s="14"/>
      <c r="AM5" s="14"/>
      <c r="AN5" s="13"/>
      <c r="AO5" s="13"/>
      <c r="AP5" s="13"/>
      <c r="AQ5" s="13"/>
      <c r="AR5" s="13"/>
    </row>
    <row r="6" spans="1:44" s="9" customFormat="1" ht="37.5" customHeight="1">
      <c r="A6" s="12" t="s">
        <v>7</v>
      </c>
      <c r="B6" s="12"/>
      <c r="C6" s="134" t="s">
        <v>45</v>
      </c>
      <c r="D6" s="134"/>
      <c r="E6" s="133">
        <f ca="1">INT(RAND()*(15-11)+11)</f>
        <v>11</v>
      </c>
      <c r="F6" s="133"/>
      <c r="G6" s="133" t="s">
        <v>46</v>
      </c>
      <c r="H6" s="133"/>
      <c r="I6" s="133">
        <f ca="1">20-E6</f>
        <v>9</v>
      </c>
      <c r="J6" s="133"/>
      <c r="K6" s="134" t="s">
        <v>47</v>
      </c>
      <c r="L6" s="134"/>
      <c r="M6" s="134" t="s">
        <v>48</v>
      </c>
      <c r="N6" s="134"/>
      <c r="O6" s="134">
        <f ca="1">INT(RAND()*(5-2)+2)</f>
        <v>2</v>
      </c>
      <c r="P6" s="134"/>
      <c r="Q6" s="134" t="s">
        <v>11</v>
      </c>
      <c r="R6" s="134"/>
      <c r="S6" s="134">
        <f ca="1">E6</f>
        <v>11</v>
      </c>
      <c r="T6" s="134"/>
      <c r="U6" s="134"/>
      <c r="V6" s="134" t="s">
        <v>48</v>
      </c>
      <c r="W6" s="134"/>
      <c r="X6" s="139">
        <f ca="1">O6</f>
        <v>2</v>
      </c>
      <c r="Y6" s="140"/>
      <c r="Z6" s="141"/>
      <c r="AA6" s="134" t="s">
        <v>46</v>
      </c>
      <c r="AB6" s="134"/>
      <c r="AC6" s="134">
        <f ca="1">I6</f>
        <v>9</v>
      </c>
      <c r="AD6" s="134"/>
      <c r="AE6" s="134"/>
      <c r="AF6" s="134" t="s">
        <v>48</v>
      </c>
      <c r="AG6" s="134"/>
      <c r="AH6" s="134">
        <f ca="1">O6</f>
        <v>2</v>
      </c>
      <c r="AI6" s="134"/>
      <c r="AJ6" s="134"/>
      <c r="AK6" s="134" t="s">
        <v>11</v>
      </c>
      <c r="AL6" s="134"/>
      <c r="AM6" s="134"/>
      <c r="AN6" s="136"/>
      <c r="AO6" s="137"/>
      <c r="AP6" s="137"/>
      <c r="AQ6" s="138"/>
      <c r="AR6" s="28"/>
    </row>
    <row r="7" spans="1:44" s="9" customFormat="1" ht="22.5" customHeight="1">
      <c r="A7" s="12"/>
      <c r="B7" s="12"/>
      <c r="C7" s="12"/>
      <c r="D7" s="13"/>
      <c r="E7" s="30"/>
      <c r="F7" s="30"/>
      <c r="G7" s="30"/>
      <c r="H7" s="30"/>
      <c r="I7" s="30"/>
      <c r="J7" s="30"/>
      <c r="K7" s="13"/>
      <c r="L7" s="13"/>
      <c r="M7" s="13"/>
      <c r="N7" s="13"/>
      <c r="O7" s="13"/>
      <c r="P7" s="12"/>
      <c r="Q7" s="17"/>
      <c r="R7" s="12"/>
      <c r="S7" s="12"/>
      <c r="T7" s="12"/>
      <c r="U7" s="12"/>
      <c r="V7" s="12"/>
      <c r="W7" s="1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2"/>
      <c r="AL7" s="12"/>
      <c r="AM7" s="12"/>
      <c r="AN7" s="12"/>
      <c r="AO7" s="12"/>
      <c r="AP7" s="12"/>
      <c r="AQ7" s="12"/>
      <c r="AR7" s="12"/>
    </row>
    <row r="8" spans="1:44" s="9" customFormat="1" ht="37.5" customHeight="1">
      <c r="A8" s="12" t="s">
        <v>8</v>
      </c>
      <c r="B8" s="12"/>
      <c r="C8" s="134" t="s">
        <v>45</v>
      </c>
      <c r="D8" s="134"/>
      <c r="E8" s="133">
        <f ca="1">INT(RAND()*(15-11)+11)</f>
        <v>13</v>
      </c>
      <c r="F8" s="133"/>
      <c r="G8" s="133" t="s">
        <v>46</v>
      </c>
      <c r="H8" s="133"/>
      <c r="I8" s="133">
        <f ca="1">30-E8</f>
        <v>17</v>
      </c>
      <c r="J8" s="133"/>
      <c r="K8" s="134" t="s">
        <v>47</v>
      </c>
      <c r="L8" s="134"/>
      <c r="M8" s="134" t="s">
        <v>48</v>
      </c>
      <c r="N8" s="134"/>
      <c r="O8" s="134">
        <f ca="1">INT(RAND()*(10-2)+2)</f>
        <v>9</v>
      </c>
      <c r="P8" s="134"/>
      <c r="Q8" s="134" t="s">
        <v>11</v>
      </c>
      <c r="R8" s="134"/>
      <c r="S8" s="139">
        <f ca="1">E8</f>
        <v>13</v>
      </c>
      <c r="T8" s="140"/>
      <c r="U8" s="141"/>
      <c r="V8" s="134" t="s">
        <v>48</v>
      </c>
      <c r="W8" s="134"/>
      <c r="X8" s="134">
        <f ca="1">O8</f>
        <v>9</v>
      </c>
      <c r="Y8" s="134"/>
      <c r="Z8" s="134"/>
      <c r="AA8" s="134" t="s">
        <v>46</v>
      </c>
      <c r="AB8" s="134"/>
      <c r="AC8" s="134">
        <f ca="1">I8</f>
        <v>17</v>
      </c>
      <c r="AD8" s="134"/>
      <c r="AE8" s="134"/>
      <c r="AF8" s="134" t="s">
        <v>48</v>
      </c>
      <c r="AG8" s="134"/>
      <c r="AH8" s="134">
        <f ca="1">O8</f>
        <v>9</v>
      </c>
      <c r="AI8" s="134"/>
      <c r="AJ8" s="134"/>
      <c r="AK8" s="134" t="s">
        <v>11</v>
      </c>
      <c r="AL8" s="134"/>
      <c r="AM8" s="134"/>
      <c r="AN8" s="136"/>
      <c r="AO8" s="137"/>
      <c r="AP8" s="137"/>
      <c r="AQ8" s="138"/>
      <c r="AR8" s="28"/>
    </row>
    <row r="9" spans="1:44" s="9" customFormat="1" ht="22.5" customHeight="1">
      <c r="A9" s="20"/>
      <c r="B9" s="20"/>
      <c r="C9" s="13"/>
      <c r="D9" s="13"/>
      <c r="E9" s="30"/>
      <c r="F9" s="30"/>
      <c r="G9" s="30"/>
      <c r="H9" s="30"/>
      <c r="I9" s="30"/>
      <c r="J9" s="30"/>
      <c r="K9" s="13"/>
      <c r="L9" s="13"/>
      <c r="M9" s="13"/>
      <c r="N9" s="13"/>
      <c r="O9" s="13"/>
      <c r="P9" s="13"/>
      <c r="Q9" s="13"/>
      <c r="R9" s="13"/>
      <c r="S9" s="20"/>
      <c r="T9" s="20"/>
      <c r="U9" s="21"/>
      <c r="V9" s="20"/>
      <c r="W9" s="20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2"/>
      <c r="AL9" s="12"/>
      <c r="AM9" s="12"/>
      <c r="AN9" s="12"/>
      <c r="AO9" s="13"/>
      <c r="AP9" s="13"/>
      <c r="AQ9" s="13"/>
      <c r="AR9" s="13"/>
    </row>
    <row r="10" spans="1:44" s="9" customFormat="1" ht="37.5" customHeight="1">
      <c r="A10" s="12" t="s">
        <v>12</v>
      </c>
      <c r="B10" s="12"/>
      <c r="C10" s="134" t="s">
        <v>45</v>
      </c>
      <c r="D10" s="134"/>
      <c r="E10" s="133">
        <f ca="1">INT(RAND()*(15-11)+11)</f>
        <v>14</v>
      </c>
      <c r="F10" s="133"/>
      <c r="G10" s="133" t="s">
        <v>49</v>
      </c>
      <c r="H10" s="133"/>
      <c r="I10" s="133">
        <f ca="1">20-E10</f>
        <v>6</v>
      </c>
      <c r="J10" s="133"/>
      <c r="K10" s="134" t="s">
        <v>47</v>
      </c>
      <c r="L10" s="134"/>
      <c r="M10" s="134" t="s">
        <v>48</v>
      </c>
      <c r="N10" s="134"/>
      <c r="O10" s="134">
        <f ca="1">INT(RAND()*(10-2)+2)</f>
        <v>8</v>
      </c>
      <c r="P10" s="134"/>
      <c r="Q10" s="134" t="s">
        <v>11</v>
      </c>
      <c r="R10" s="134"/>
      <c r="S10" s="134">
        <f ca="1">E10</f>
        <v>14</v>
      </c>
      <c r="T10" s="134"/>
      <c r="U10" s="134"/>
      <c r="V10" s="134" t="s">
        <v>48</v>
      </c>
      <c r="W10" s="134"/>
      <c r="X10" s="134">
        <f ca="1">O10</f>
        <v>8</v>
      </c>
      <c r="Y10" s="134"/>
      <c r="Z10" s="134"/>
      <c r="AA10" s="134" t="s">
        <v>49</v>
      </c>
      <c r="AB10" s="134"/>
      <c r="AC10" s="134">
        <f ca="1">I10</f>
        <v>6</v>
      </c>
      <c r="AD10" s="134"/>
      <c r="AE10" s="134"/>
      <c r="AF10" s="134" t="s">
        <v>48</v>
      </c>
      <c r="AG10" s="134"/>
      <c r="AH10" s="139">
        <f ca="1">O10</f>
        <v>8</v>
      </c>
      <c r="AI10" s="140"/>
      <c r="AJ10" s="141"/>
      <c r="AK10" s="134" t="s">
        <v>11</v>
      </c>
      <c r="AL10" s="134"/>
      <c r="AM10" s="134"/>
      <c r="AN10" s="136"/>
      <c r="AO10" s="137"/>
      <c r="AP10" s="137"/>
      <c r="AQ10" s="138"/>
      <c r="AR10" s="13"/>
    </row>
    <row r="11" spans="1:44" s="9" customFormat="1" ht="22.5" customHeight="1">
      <c r="A11" s="12"/>
      <c r="B11" s="12"/>
      <c r="C11" s="12"/>
      <c r="D11" s="13"/>
      <c r="E11" s="30"/>
      <c r="F11" s="30"/>
      <c r="G11" s="30"/>
      <c r="H11" s="30"/>
      <c r="I11" s="30"/>
      <c r="J11" s="30"/>
      <c r="K11" s="13"/>
      <c r="L11" s="13"/>
      <c r="M11" s="13"/>
      <c r="N11" s="13"/>
      <c r="O11" s="13"/>
      <c r="P11" s="12"/>
      <c r="Q11" s="17"/>
      <c r="R11" s="12"/>
      <c r="S11" s="12"/>
      <c r="T11" s="12"/>
      <c r="U11" s="12"/>
      <c r="V11" s="12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2"/>
      <c r="AP11" s="12"/>
      <c r="AQ11" s="12"/>
      <c r="AR11" s="12"/>
    </row>
    <row r="12" spans="1:44" s="9" customFormat="1" ht="37.5" customHeight="1">
      <c r="A12" s="12" t="s">
        <v>13</v>
      </c>
      <c r="B12" s="12"/>
      <c r="C12" s="134" t="s">
        <v>45</v>
      </c>
      <c r="D12" s="134"/>
      <c r="E12" s="133">
        <f ca="1">INT(RAND()*(30-21)+21)</f>
        <v>27</v>
      </c>
      <c r="F12" s="133"/>
      <c r="G12" s="133" t="s">
        <v>49</v>
      </c>
      <c r="H12" s="133"/>
      <c r="I12" s="133">
        <f ca="1">E12-20</f>
        <v>7</v>
      </c>
      <c r="J12" s="133"/>
      <c r="K12" s="134" t="s">
        <v>47</v>
      </c>
      <c r="L12" s="134"/>
      <c r="M12" s="134" t="s">
        <v>48</v>
      </c>
      <c r="N12" s="134"/>
      <c r="O12" s="134">
        <f ca="1">INT(RAND()*(10-2)+2)</f>
        <v>6</v>
      </c>
      <c r="P12" s="134"/>
      <c r="Q12" s="134" t="s">
        <v>11</v>
      </c>
      <c r="R12" s="134"/>
      <c r="S12" s="134">
        <f ca="1">E12</f>
        <v>27</v>
      </c>
      <c r="T12" s="134"/>
      <c r="U12" s="134"/>
      <c r="V12" s="134" t="s">
        <v>48</v>
      </c>
      <c r="W12" s="134"/>
      <c r="X12" s="134">
        <f ca="1">O12</f>
        <v>6</v>
      </c>
      <c r="Y12" s="134"/>
      <c r="Z12" s="134"/>
      <c r="AA12" s="134" t="s">
        <v>49</v>
      </c>
      <c r="AB12" s="134"/>
      <c r="AC12" s="139">
        <f ca="1">I12</f>
        <v>7</v>
      </c>
      <c r="AD12" s="140"/>
      <c r="AE12" s="141"/>
      <c r="AF12" s="134" t="s">
        <v>48</v>
      </c>
      <c r="AG12" s="134"/>
      <c r="AH12" s="134">
        <f ca="1">O12</f>
        <v>6</v>
      </c>
      <c r="AI12" s="134"/>
      <c r="AJ12" s="134"/>
      <c r="AK12" s="134" t="s">
        <v>11</v>
      </c>
      <c r="AL12" s="134"/>
      <c r="AM12" s="134"/>
      <c r="AN12" s="136"/>
      <c r="AO12" s="137"/>
      <c r="AP12" s="137"/>
      <c r="AQ12" s="138"/>
      <c r="AR12" s="13"/>
    </row>
    <row r="13" spans="1:44" s="9" customFormat="1" ht="22.5" customHeight="1">
      <c r="A13" s="20"/>
      <c r="B13" s="2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0"/>
      <c r="T13" s="20"/>
      <c r="U13" s="21"/>
      <c r="V13" s="20"/>
      <c r="W13" s="20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2"/>
      <c r="AL13" s="12"/>
      <c r="AM13" s="12"/>
      <c r="AN13" s="12"/>
      <c r="AO13" s="13"/>
      <c r="AP13" s="13"/>
      <c r="AQ13" s="13"/>
      <c r="AR13" s="13"/>
    </row>
    <row r="14" spans="1:44" s="9" customFormat="1" ht="37.5" customHeight="1">
      <c r="A14" s="12" t="s">
        <v>14</v>
      </c>
      <c r="B14" s="12"/>
      <c r="C14" s="133">
        <f ca="1">INT(RAND()*(25-21)+21)</f>
        <v>21</v>
      </c>
      <c r="D14" s="133"/>
      <c r="E14" s="133"/>
      <c r="F14" s="133" t="s">
        <v>48</v>
      </c>
      <c r="G14" s="133"/>
      <c r="H14" s="133">
        <f ca="1">INT(RAND()*(5-2)+2)</f>
        <v>2</v>
      </c>
      <c r="I14" s="133"/>
      <c r="J14" s="133" t="s">
        <v>46</v>
      </c>
      <c r="K14" s="133"/>
      <c r="L14" s="133">
        <f ca="1">30-C14</f>
        <v>9</v>
      </c>
      <c r="M14" s="133"/>
      <c r="N14" s="133" t="s">
        <v>48</v>
      </c>
      <c r="O14" s="133"/>
      <c r="P14" s="133">
        <f ca="1">H14</f>
        <v>2</v>
      </c>
      <c r="Q14" s="133"/>
      <c r="R14" s="133" t="s">
        <v>11</v>
      </c>
      <c r="S14" s="133"/>
      <c r="T14" s="134" t="s">
        <v>45</v>
      </c>
      <c r="U14" s="134"/>
      <c r="V14" s="134">
        <f ca="1">C14</f>
        <v>21</v>
      </c>
      <c r="W14" s="134"/>
      <c r="X14" s="134"/>
      <c r="Y14" s="134"/>
      <c r="Z14" s="134" t="s">
        <v>46</v>
      </c>
      <c r="AA14" s="134"/>
      <c r="AB14" s="134">
        <f ca="1">L14</f>
        <v>9</v>
      </c>
      <c r="AC14" s="134"/>
      <c r="AD14" s="134"/>
      <c r="AE14" s="134" t="s">
        <v>47</v>
      </c>
      <c r="AF14" s="134"/>
      <c r="AG14" s="134" t="s">
        <v>48</v>
      </c>
      <c r="AH14" s="134"/>
      <c r="AI14" s="134"/>
      <c r="AJ14" s="139">
        <f ca="1">P14</f>
        <v>2</v>
      </c>
      <c r="AK14" s="140"/>
      <c r="AL14" s="141"/>
      <c r="AM14" s="134" t="s">
        <v>11</v>
      </c>
      <c r="AN14" s="135"/>
      <c r="AO14" s="136"/>
      <c r="AP14" s="137"/>
      <c r="AQ14" s="137"/>
      <c r="AR14" s="138"/>
    </row>
    <row r="15" spans="1:44" s="9" customFormat="1" ht="22.5" customHeight="1">
      <c r="A15" s="12"/>
      <c r="B15" s="1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14"/>
      <c r="R15" s="30"/>
      <c r="S15" s="30"/>
      <c r="T15" s="12"/>
      <c r="U15" s="12"/>
      <c r="V15" s="12"/>
    </row>
    <row r="16" spans="1:44" s="9" customFormat="1" ht="37.5" customHeight="1">
      <c r="A16" s="12" t="s">
        <v>15</v>
      </c>
      <c r="B16" s="12"/>
      <c r="C16" s="133">
        <f ca="1">INT(RAND()*(95-91)+91)</f>
        <v>91</v>
      </c>
      <c r="D16" s="133"/>
      <c r="E16" s="133"/>
      <c r="F16" s="133" t="s">
        <v>48</v>
      </c>
      <c r="G16" s="133"/>
      <c r="H16" s="133">
        <f ca="1">INT(RAND()*(5-2)+2)</f>
        <v>4</v>
      </c>
      <c r="I16" s="133"/>
      <c r="J16" s="133" t="s">
        <v>46</v>
      </c>
      <c r="K16" s="133"/>
      <c r="L16" s="133">
        <f ca="1">100-C16</f>
        <v>9</v>
      </c>
      <c r="M16" s="133"/>
      <c r="N16" s="133" t="s">
        <v>48</v>
      </c>
      <c r="O16" s="133"/>
      <c r="P16" s="133">
        <f ca="1">H16</f>
        <v>4</v>
      </c>
      <c r="Q16" s="133"/>
      <c r="R16" s="133" t="s">
        <v>11</v>
      </c>
      <c r="S16" s="133"/>
      <c r="T16" s="134" t="s">
        <v>45</v>
      </c>
      <c r="U16" s="134"/>
      <c r="V16" s="134">
        <f ca="1">C16</f>
        <v>91</v>
      </c>
      <c r="W16" s="134"/>
      <c r="X16" s="134"/>
      <c r="Y16" s="134"/>
      <c r="Z16" s="134" t="s">
        <v>46</v>
      </c>
      <c r="AA16" s="134"/>
      <c r="AB16" s="134">
        <f ca="1">L16</f>
        <v>9</v>
      </c>
      <c r="AC16" s="134"/>
      <c r="AD16" s="134"/>
      <c r="AE16" s="134" t="s">
        <v>47</v>
      </c>
      <c r="AF16" s="134"/>
      <c r="AG16" s="134" t="s">
        <v>48</v>
      </c>
      <c r="AH16" s="134"/>
      <c r="AI16" s="134"/>
      <c r="AJ16" s="139">
        <f ca="1">P16</f>
        <v>4</v>
      </c>
      <c r="AK16" s="140"/>
      <c r="AL16" s="141"/>
      <c r="AM16" s="134" t="s">
        <v>11</v>
      </c>
      <c r="AN16" s="135"/>
      <c r="AO16" s="136"/>
      <c r="AP16" s="137"/>
      <c r="AQ16" s="137"/>
      <c r="AR16" s="138"/>
    </row>
    <row r="17" spans="1:45" s="9" customFormat="1" ht="22.5" customHeight="1">
      <c r="A17" s="20"/>
      <c r="B17" s="2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2"/>
      <c r="T17" s="21"/>
      <c r="U17" s="20"/>
      <c r="V17" s="20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2"/>
      <c r="AK17" s="12"/>
      <c r="AL17" s="12"/>
      <c r="AM17" s="12"/>
      <c r="AN17" s="13"/>
      <c r="AO17" s="13"/>
      <c r="AP17" s="13"/>
      <c r="AQ17" s="13"/>
    </row>
    <row r="18" spans="1:45" s="9" customFormat="1" ht="37.5" customHeight="1">
      <c r="A18" s="12" t="s">
        <v>16</v>
      </c>
      <c r="B18" s="12"/>
      <c r="C18" s="133">
        <f ca="1">INT(RAND()*(85-81)+81)</f>
        <v>83</v>
      </c>
      <c r="D18" s="133"/>
      <c r="E18" s="133"/>
      <c r="F18" s="133" t="s">
        <v>48</v>
      </c>
      <c r="G18" s="133"/>
      <c r="H18" s="133">
        <f ca="1">INT(RAND()*(20-12)+12)</f>
        <v>12</v>
      </c>
      <c r="I18" s="133"/>
      <c r="J18" s="133" t="s">
        <v>46</v>
      </c>
      <c r="K18" s="133"/>
      <c r="L18" s="133">
        <f ca="1">100-C18</f>
        <v>17</v>
      </c>
      <c r="M18" s="133"/>
      <c r="N18" s="133" t="s">
        <v>48</v>
      </c>
      <c r="O18" s="133"/>
      <c r="P18" s="133">
        <f ca="1">H18</f>
        <v>12</v>
      </c>
      <c r="Q18" s="133"/>
      <c r="R18" s="133" t="s">
        <v>11</v>
      </c>
      <c r="S18" s="133"/>
      <c r="T18" s="134" t="s">
        <v>45</v>
      </c>
      <c r="U18" s="134"/>
      <c r="V18" s="134">
        <f ca="1">C18</f>
        <v>83</v>
      </c>
      <c r="W18" s="134"/>
      <c r="X18" s="134"/>
      <c r="Y18" s="134"/>
      <c r="Z18" s="134" t="s">
        <v>46</v>
      </c>
      <c r="AA18" s="134"/>
      <c r="AB18" s="139">
        <f ca="1">L18</f>
        <v>17</v>
      </c>
      <c r="AC18" s="140"/>
      <c r="AD18" s="141"/>
      <c r="AE18" s="134" t="s">
        <v>47</v>
      </c>
      <c r="AF18" s="134"/>
      <c r="AG18" s="134" t="s">
        <v>48</v>
      </c>
      <c r="AH18" s="134"/>
      <c r="AI18" s="134"/>
      <c r="AJ18" s="134">
        <f ca="1">P18</f>
        <v>12</v>
      </c>
      <c r="AK18" s="134"/>
      <c r="AL18" s="134"/>
      <c r="AM18" s="134" t="s">
        <v>11</v>
      </c>
      <c r="AN18" s="135"/>
      <c r="AO18" s="136"/>
      <c r="AP18" s="137"/>
      <c r="AQ18" s="137"/>
      <c r="AR18" s="138"/>
    </row>
    <row r="19" spans="1:45" s="9" customFormat="1" ht="22.5" customHeight="1">
      <c r="A19" s="12"/>
      <c r="B19" s="1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14"/>
      <c r="R19" s="30"/>
      <c r="S19" s="30"/>
      <c r="T19" s="12"/>
      <c r="U19" s="12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2"/>
      <c r="AO19" s="12"/>
      <c r="AP19" s="12"/>
      <c r="AQ19" s="12"/>
    </row>
    <row r="20" spans="1:45" s="9" customFormat="1" ht="37.5" customHeight="1">
      <c r="A20" s="12" t="s">
        <v>17</v>
      </c>
      <c r="B20" s="12"/>
      <c r="C20" s="133">
        <f ca="1">INT(RAND()*(25-21)+21)</f>
        <v>22</v>
      </c>
      <c r="D20" s="133"/>
      <c r="E20" s="133"/>
      <c r="F20" s="133" t="s">
        <v>48</v>
      </c>
      <c r="G20" s="133"/>
      <c r="H20" s="133">
        <f ca="1">INT(RAND()*(5-2)+2)</f>
        <v>4</v>
      </c>
      <c r="I20" s="133"/>
      <c r="J20" s="133" t="s">
        <v>49</v>
      </c>
      <c r="K20" s="133"/>
      <c r="L20" s="133">
        <f ca="1">C20-20</f>
        <v>2</v>
      </c>
      <c r="M20" s="133"/>
      <c r="N20" s="133" t="s">
        <v>48</v>
      </c>
      <c r="O20" s="133"/>
      <c r="P20" s="133">
        <f ca="1">H20</f>
        <v>4</v>
      </c>
      <c r="Q20" s="133"/>
      <c r="R20" s="133" t="s">
        <v>11</v>
      </c>
      <c r="S20" s="133"/>
      <c r="T20" s="134" t="s">
        <v>45</v>
      </c>
      <c r="U20" s="134"/>
      <c r="V20" s="134">
        <f ca="1">C20</f>
        <v>22</v>
      </c>
      <c r="W20" s="134"/>
      <c r="X20" s="134"/>
      <c r="Y20" s="134"/>
      <c r="Z20" s="134" t="s">
        <v>49</v>
      </c>
      <c r="AA20" s="134"/>
      <c r="AB20" s="134">
        <f ca="1">L20</f>
        <v>2</v>
      </c>
      <c r="AC20" s="134"/>
      <c r="AD20" s="134"/>
      <c r="AE20" s="134" t="s">
        <v>47</v>
      </c>
      <c r="AF20" s="134"/>
      <c r="AG20" s="134" t="s">
        <v>48</v>
      </c>
      <c r="AH20" s="134"/>
      <c r="AI20" s="134"/>
      <c r="AJ20" s="139">
        <f ca="1">P20</f>
        <v>4</v>
      </c>
      <c r="AK20" s="140"/>
      <c r="AL20" s="141"/>
      <c r="AM20" s="134" t="s">
        <v>11</v>
      </c>
      <c r="AN20" s="135"/>
      <c r="AO20" s="136"/>
      <c r="AP20" s="137"/>
      <c r="AQ20" s="137"/>
      <c r="AR20" s="138"/>
    </row>
    <row r="21" spans="1:45" s="9" customFormat="1" ht="22.5" customHeight="1">
      <c r="A21" s="20"/>
      <c r="B21" s="2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2"/>
      <c r="T21" s="21"/>
      <c r="U21" s="20"/>
      <c r="V21" s="2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2"/>
      <c r="AK21" s="12"/>
      <c r="AL21" s="12"/>
      <c r="AM21" s="12"/>
      <c r="AN21" s="13"/>
      <c r="AO21" s="13"/>
      <c r="AP21" s="13"/>
      <c r="AQ21" s="13"/>
    </row>
    <row r="22" spans="1:45" s="9" customFormat="1" ht="37.5" customHeight="1">
      <c r="A22" s="12" t="s">
        <v>18</v>
      </c>
      <c r="B22" s="12"/>
      <c r="C22" s="133">
        <f ca="1">INT(RAND()*(95-91)+91)</f>
        <v>92</v>
      </c>
      <c r="D22" s="133"/>
      <c r="E22" s="133"/>
      <c r="F22" s="133" t="s">
        <v>48</v>
      </c>
      <c r="G22" s="133"/>
      <c r="H22" s="133">
        <f ca="1">INT(RAND()*(5-2)+2)</f>
        <v>4</v>
      </c>
      <c r="I22" s="133"/>
      <c r="J22" s="133" t="s">
        <v>49</v>
      </c>
      <c r="K22" s="133"/>
      <c r="L22" s="133">
        <f ca="1">C22-90</f>
        <v>2</v>
      </c>
      <c r="M22" s="133"/>
      <c r="N22" s="133" t="s">
        <v>48</v>
      </c>
      <c r="O22" s="133"/>
      <c r="P22" s="133">
        <f ca="1">H22</f>
        <v>4</v>
      </c>
      <c r="Q22" s="133"/>
      <c r="R22" s="133" t="s">
        <v>11</v>
      </c>
      <c r="S22" s="133"/>
      <c r="T22" s="134" t="s">
        <v>45</v>
      </c>
      <c r="U22" s="134"/>
      <c r="V22" s="139">
        <f ca="1">C22</f>
        <v>92</v>
      </c>
      <c r="W22" s="140"/>
      <c r="X22" s="140"/>
      <c r="Y22" s="141"/>
      <c r="Z22" s="134" t="s">
        <v>49</v>
      </c>
      <c r="AA22" s="134"/>
      <c r="AB22" s="134">
        <f ca="1">L22</f>
        <v>2</v>
      </c>
      <c r="AC22" s="134"/>
      <c r="AD22" s="134"/>
      <c r="AE22" s="134" t="s">
        <v>47</v>
      </c>
      <c r="AF22" s="134"/>
      <c r="AG22" s="134" t="s">
        <v>48</v>
      </c>
      <c r="AH22" s="134"/>
      <c r="AI22" s="134"/>
      <c r="AJ22" s="134">
        <f ca="1">P22</f>
        <v>4</v>
      </c>
      <c r="AK22" s="134"/>
      <c r="AL22" s="134"/>
      <c r="AM22" s="134" t="s">
        <v>11</v>
      </c>
      <c r="AN22" s="135"/>
      <c r="AO22" s="136"/>
      <c r="AP22" s="137"/>
      <c r="AQ22" s="137"/>
      <c r="AR22" s="138"/>
    </row>
    <row r="23" spans="1:45" s="9" customFormat="1" ht="22.5" customHeight="1">
      <c r="A23" s="20"/>
      <c r="B23" s="2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52"/>
      <c r="T23" s="21"/>
      <c r="U23" s="20"/>
      <c r="V23" s="20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2"/>
      <c r="AK23" s="12"/>
      <c r="AL23" s="12"/>
      <c r="AM23" s="12"/>
      <c r="AN23" s="13"/>
      <c r="AO23" s="13"/>
      <c r="AP23" s="13"/>
      <c r="AQ23" s="13"/>
    </row>
    <row r="24" spans="1:45" s="9" customFormat="1" ht="37.5" customHeight="1">
      <c r="A24" s="12" t="s">
        <v>19</v>
      </c>
      <c r="B24" s="12"/>
      <c r="C24" s="133">
        <f ca="1">L24+100</f>
        <v>103</v>
      </c>
      <c r="D24" s="133"/>
      <c r="E24" s="133"/>
      <c r="F24" s="133" t="s">
        <v>48</v>
      </c>
      <c r="G24" s="133"/>
      <c r="H24" s="133">
        <f ca="1">INT(RAND()*(20-12)+12)</f>
        <v>15</v>
      </c>
      <c r="I24" s="133"/>
      <c r="J24" s="133" t="s">
        <v>49</v>
      </c>
      <c r="K24" s="133"/>
      <c r="L24" s="133">
        <f ca="1">INT(RAND()*(10-2)+2)</f>
        <v>3</v>
      </c>
      <c r="M24" s="133"/>
      <c r="N24" s="133" t="s">
        <v>48</v>
      </c>
      <c r="O24" s="133"/>
      <c r="P24" s="133">
        <f ca="1">H24</f>
        <v>15</v>
      </c>
      <c r="Q24" s="133"/>
      <c r="R24" s="133" t="s">
        <v>11</v>
      </c>
      <c r="S24" s="133"/>
      <c r="T24" s="134" t="s">
        <v>45</v>
      </c>
      <c r="U24" s="134"/>
      <c r="V24" s="134">
        <f ca="1">C24</f>
        <v>103</v>
      </c>
      <c r="W24" s="134"/>
      <c r="X24" s="134"/>
      <c r="Y24" s="134"/>
      <c r="Z24" s="134" t="s">
        <v>49</v>
      </c>
      <c r="AA24" s="134"/>
      <c r="AB24" s="139">
        <f ca="1">L24</f>
        <v>3</v>
      </c>
      <c r="AC24" s="140"/>
      <c r="AD24" s="141"/>
      <c r="AE24" s="134" t="s">
        <v>47</v>
      </c>
      <c r="AF24" s="134"/>
      <c r="AG24" s="134" t="s">
        <v>48</v>
      </c>
      <c r="AH24" s="134"/>
      <c r="AI24" s="134"/>
      <c r="AJ24" s="134">
        <f ca="1">P24</f>
        <v>15</v>
      </c>
      <c r="AK24" s="134"/>
      <c r="AL24" s="134"/>
      <c r="AM24" s="134" t="s">
        <v>11</v>
      </c>
      <c r="AN24" s="135"/>
      <c r="AO24" s="136"/>
      <c r="AP24" s="137"/>
      <c r="AQ24" s="137"/>
      <c r="AR24" s="138"/>
    </row>
    <row r="25" spans="1:45" s="9" customFormat="1" ht="34.5" customHeight="1">
      <c r="A25" s="21"/>
      <c r="B25" s="2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52"/>
      <c r="P25" s="52"/>
      <c r="Q25" s="52"/>
      <c r="R25" s="52"/>
      <c r="S25" s="52"/>
      <c r="T25" s="21"/>
      <c r="U25" s="21"/>
      <c r="V25" s="21"/>
      <c r="W25" s="2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2"/>
      <c r="AL25" s="112"/>
      <c r="AM25" s="112"/>
      <c r="AN25" s="20"/>
      <c r="AO25" s="20"/>
      <c r="AP25" s="20"/>
      <c r="AQ25" s="20"/>
      <c r="AR25" s="20"/>
      <c r="AS25" s="12"/>
    </row>
    <row r="26" spans="1:45" s="9" customFormat="1" ht="34.5" customHeight="1">
      <c r="A26" s="21"/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1"/>
      <c r="P26" s="21"/>
      <c r="Q26" s="21"/>
      <c r="R26" s="21"/>
      <c r="S26" s="21"/>
      <c r="T26" s="21"/>
      <c r="U26" s="21"/>
      <c r="V26" s="21"/>
      <c r="W26" s="2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12"/>
      <c r="AL26" s="112"/>
      <c r="AM26" s="112"/>
      <c r="AN26" s="20"/>
      <c r="AO26" s="20"/>
      <c r="AP26" s="20"/>
      <c r="AQ26" s="20"/>
      <c r="AR26" s="20"/>
      <c r="AS26" s="12"/>
    </row>
    <row r="27" spans="1:45" ht="26.25" customHeight="1">
      <c r="D27" s="2" t="str">
        <f>D1</f>
        <v>計算のきまり④</v>
      </c>
      <c r="E27" s="2"/>
      <c r="AM27" s="3" t="s">
        <v>5</v>
      </c>
      <c r="AN27" s="3"/>
      <c r="AO27" s="115">
        <f>AO1</f>
        <v>1</v>
      </c>
      <c r="AP27" s="115"/>
      <c r="AQ27" s="115"/>
    </row>
    <row r="28" spans="1:45" ht="24.95" customHeight="1">
      <c r="B28" s="18" t="s">
        <v>6</v>
      </c>
      <c r="M28" s="8" t="s">
        <v>1</v>
      </c>
      <c r="N28" s="8"/>
      <c r="O28" s="7" t="s">
        <v>3</v>
      </c>
      <c r="Q28" s="7" t="s">
        <v>2</v>
      </c>
      <c r="S28" s="11" t="s">
        <v>0</v>
      </c>
      <c r="T28" s="11"/>
      <c r="U28" s="4"/>
      <c r="V28" s="3"/>
      <c r="W28" s="116" t="s">
        <v>4</v>
      </c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41"/>
    </row>
    <row r="29" spans="1:45" ht="12.75" customHeight="1">
      <c r="A29" s="5"/>
      <c r="B29" s="6"/>
    </row>
    <row r="30" spans="1:45" s="9" customFormat="1" ht="34.5" customHeight="1">
      <c r="A30" s="13" t="s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5" s="9" customFormat="1" ht="34.5" customHeight="1">
      <c r="A31" s="12" t="s">
        <v>9</v>
      </c>
      <c r="B31" s="12"/>
      <c r="AE31" s="14"/>
      <c r="AF31" s="12"/>
      <c r="AG31" s="16"/>
      <c r="AH31" s="13"/>
      <c r="AI31" s="13"/>
      <c r="AJ31" s="10"/>
      <c r="AK31" s="14"/>
      <c r="AL31" s="14"/>
      <c r="AM31" s="14"/>
      <c r="AN31" s="13"/>
      <c r="AO31" s="13"/>
      <c r="AP31" s="13"/>
      <c r="AQ31" s="13"/>
      <c r="AR31" s="13"/>
    </row>
    <row r="32" spans="1:45" s="9" customFormat="1" ht="37.5" customHeight="1">
      <c r="A32" s="12" t="s">
        <v>7</v>
      </c>
      <c r="B32" s="12"/>
      <c r="C32" s="134" t="s">
        <v>45</v>
      </c>
      <c r="D32" s="134"/>
      <c r="E32" s="133">
        <f ca="1">E6</f>
        <v>11</v>
      </c>
      <c r="F32" s="133"/>
      <c r="G32" s="133" t="s">
        <v>46</v>
      </c>
      <c r="H32" s="133"/>
      <c r="I32" s="133">
        <f ca="1">I6</f>
        <v>9</v>
      </c>
      <c r="J32" s="133"/>
      <c r="K32" s="134" t="s">
        <v>47</v>
      </c>
      <c r="L32" s="134"/>
      <c r="M32" s="134" t="s">
        <v>48</v>
      </c>
      <c r="N32" s="134"/>
      <c r="O32" s="134">
        <f ca="1">O6</f>
        <v>2</v>
      </c>
      <c r="P32" s="134"/>
      <c r="Q32" s="134" t="s">
        <v>11</v>
      </c>
      <c r="R32" s="134"/>
      <c r="S32" s="134">
        <f ca="1">S6</f>
        <v>11</v>
      </c>
      <c r="T32" s="134"/>
      <c r="U32" s="134"/>
      <c r="V32" s="134" t="s">
        <v>48</v>
      </c>
      <c r="W32" s="134"/>
      <c r="X32" s="130">
        <f ca="1">X6</f>
        <v>2</v>
      </c>
      <c r="Y32" s="131"/>
      <c r="Z32" s="132"/>
      <c r="AA32" s="134" t="s">
        <v>46</v>
      </c>
      <c r="AB32" s="134"/>
      <c r="AC32" s="134">
        <f ca="1">AC6</f>
        <v>9</v>
      </c>
      <c r="AD32" s="134"/>
      <c r="AE32" s="134"/>
      <c r="AF32" s="134" t="s">
        <v>48</v>
      </c>
      <c r="AG32" s="134"/>
      <c r="AH32" s="142">
        <f ca="1">AH6</f>
        <v>2</v>
      </c>
      <c r="AI32" s="142"/>
      <c r="AJ32" s="142"/>
      <c r="AK32" s="134" t="s">
        <v>11</v>
      </c>
      <c r="AL32" s="134"/>
      <c r="AM32" s="134"/>
      <c r="AN32" s="130">
        <f ca="1">S32*X32+AC32*AH32</f>
        <v>40</v>
      </c>
      <c r="AO32" s="131"/>
      <c r="AP32" s="131"/>
      <c r="AQ32" s="132"/>
      <c r="AR32" s="28"/>
    </row>
    <row r="33" spans="1:44" s="9" customFormat="1" ht="22.5" customHeight="1">
      <c r="A33" s="12"/>
      <c r="B33" s="12"/>
      <c r="C33" s="12"/>
      <c r="D33" s="13"/>
      <c r="E33" s="30"/>
      <c r="F33" s="30"/>
      <c r="G33" s="30"/>
      <c r="H33" s="30"/>
      <c r="I33" s="30"/>
      <c r="J33" s="30"/>
      <c r="K33" s="13"/>
      <c r="L33" s="13"/>
      <c r="M33" s="13"/>
      <c r="N33" s="13"/>
      <c r="O33" s="13"/>
      <c r="P33" s="12"/>
      <c r="Q33" s="17"/>
      <c r="R33" s="12"/>
      <c r="S33" s="12"/>
      <c r="T33" s="12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2"/>
      <c r="AL33" s="12"/>
      <c r="AM33" s="12"/>
      <c r="AN33" s="12"/>
      <c r="AO33" s="12"/>
      <c r="AP33" s="12"/>
      <c r="AQ33" s="12"/>
      <c r="AR33" s="12"/>
    </row>
    <row r="34" spans="1:44" s="9" customFormat="1" ht="37.5" customHeight="1">
      <c r="A34" s="12" t="s">
        <v>8</v>
      </c>
      <c r="B34" s="12"/>
      <c r="C34" s="134" t="s">
        <v>45</v>
      </c>
      <c r="D34" s="134"/>
      <c r="E34" s="133">
        <f ca="1">E8</f>
        <v>13</v>
      </c>
      <c r="F34" s="133"/>
      <c r="G34" s="133" t="s">
        <v>46</v>
      </c>
      <c r="H34" s="133"/>
      <c r="I34" s="133">
        <f ca="1">I8</f>
        <v>17</v>
      </c>
      <c r="J34" s="133"/>
      <c r="K34" s="134" t="s">
        <v>47</v>
      </c>
      <c r="L34" s="134"/>
      <c r="M34" s="134" t="s">
        <v>48</v>
      </c>
      <c r="N34" s="134"/>
      <c r="O34" s="134">
        <f ca="1">O8</f>
        <v>9</v>
      </c>
      <c r="P34" s="134"/>
      <c r="Q34" s="134" t="s">
        <v>11</v>
      </c>
      <c r="R34" s="134"/>
      <c r="S34" s="130">
        <f ca="1">S8</f>
        <v>13</v>
      </c>
      <c r="T34" s="131"/>
      <c r="U34" s="132"/>
      <c r="V34" s="134" t="s">
        <v>48</v>
      </c>
      <c r="W34" s="134"/>
      <c r="X34" s="134">
        <f ca="1">X8</f>
        <v>9</v>
      </c>
      <c r="Y34" s="134"/>
      <c r="Z34" s="134"/>
      <c r="AA34" s="134" t="s">
        <v>46</v>
      </c>
      <c r="AB34" s="134"/>
      <c r="AC34" s="142">
        <f ca="1">AC8</f>
        <v>17</v>
      </c>
      <c r="AD34" s="142"/>
      <c r="AE34" s="142"/>
      <c r="AF34" s="134" t="s">
        <v>48</v>
      </c>
      <c r="AG34" s="134"/>
      <c r="AH34" s="134">
        <f ca="1">AH8</f>
        <v>9</v>
      </c>
      <c r="AI34" s="134"/>
      <c r="AJ34" s="134"/>
      <c r="AK34" s="134" t="s">
        <v>11</v>
      </c>
      <c r="AL34" s="134"/>
      <c r="AM34" s="134"/>
      <c r="AN34" s="130">
        <f ca="1">S34*X34+AC34*AH34</f>
        <v>270</v>
      </c>
      <c r="AO34" s="131"/>
      <c r="AP34" s="131"/>
      <c r="AQ34" s="132"/>
      <c r="AR34" s="28"/>
    </row>
    <row r="35" spans="1:44" s="9" customFormat="1" ht="22.5" customHeight="1">
      <c r="A35" s="20"/>
      <c r="B35" s="20"/>
      <c r="C35" s="13"/>
      <c r="D35" s="13"/>
      <c r="E35" s="30"/>
      <c r="F35" s="30"/>
      <c r="G35" s="30"/>
      <c r="H35" s="30"/>
      <c r="I35" s="30"/>
      <c r="J35" s="30"/>
      <c r="K35" s="13"/>
      <c r="L35" s="13"/>
      <c r="M35" s="13"/>
      <c r="N35" s="13"/>
      <c r="O35" s="13"/>
      <c r="P35" s="13"/>
      <c r="Q35" s="13"/>
      <c r="R35" s="13"/>
      <c r="S35" s="20"/>
      <c r="T35" s="20"/>
      <c r="U35" s="21"/>
      <c r="V35" s="20"/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2"/>
      <c r="AL35" s="12"/>
      <c r="AM35" s="12"/>
      <c r="AN35" s="12"/>
      <c r="AO35" s="13"/>
      <c r="AP35" s="13"/>
      <c r="AQ35" s="13"/>
      <c r="AR35" s="13"/>
    </row>
    <row r="36" spans="1:44" s="9" customFormat="1" ht="37.5" customHeight="1">
      <c r="A36" s="12" t="s">
        <v>12</v>
      </c>
      <c r="B36" s="12"/>
      <c r="C36" s="134" t="s">
        <v>45</v>
      </c>
      <c r="D36" s="134"/>
      <c r="E36" s="133">
        <f ca="1">E10</f>
        <v>14</v>
      </c>
      <c r="F36" s="133"/>
      <c r="G36" s="133" t="s">
        <v>49</v>
      </c>
      <c r="H36" s="133"/>
      <c r="I36" s="133">
        <f ca="1">I10</f>
        <v>6</v>
      </c>
      <c r="J36" s="133"/>
      <c r="K36" s="134" t="s">
        <v>47</v>
      </c>
      <c r="L36" s="134"/>
      <c r="M36" s="134" t="s">
        <v>48</v>
      </c>
      <c r="N36" s="134"/>
      <c r="O36" s="134">
        <f ca="1">O10</f>
        <v>8</v>
      </c>
      <c r="P36" s="134"/>
      <c r="Q36" s="134" t="s">
        <v>11</v>
      </c>
      <c r="R36" s="134"/>
      <c r="S36" s="134">
        <f ca="1">S10</f>
        <v>14</v>
      </c>
      <c r="T36" s="134"/>
      <c r="U36" s="134"/>
      <c r="V36" s="134" t="s">
        <v>48</v>
      </c>
      <c r="W36" s="134"/>
      <c r="X36" s="142">
        <f ca="1">X10</f>
        <v>8</v>
      </c>
      <c r="Y36" s="142"/>
      <c r="Z36" s="142"/>
      <c r="AA36" s="134" t="s">
        <v>49</v>
      </c>
      <c r="AB36" s="134"/>
      <c r="AC36" s="134">
        <f ca="1">AC10</f>
        <v>6</v>
      </c>
      <c r="AD36" s="134"/>
      <c r="AE36" s="134"/>
      <c r="AF36" s="134" t="s">
        <v>48</v>
      </c>
      <c r="AG36" s="134"/>
      <c r="AH36" s="130">
        <f ca="1">AH10</f>
        <v>8</v>
      </c>
      <c r="AI36" s="131"/>
      <c r="AJ36" s="132"/>
      <c r="AK36" s="134" t="s">
        <v>11</v>
      </c>
      <c r="AL36" s="134"/>
      <c r="AM36" s="134"/>
      <c r="AN36" s="130">
        <f ca="1">S36*X36-AC36*AH36</f>
        <v>64</v>
      </c>
      <c r="AO36" s="131"/>
      <c r="AP36" s="131"/>
      <c r="AQ36" s="132"/>
      <c r="AR36" s="13"/>
    </row>
    <row r="37" spans="1:44" s="9" customFormat="1" ht="22.5" customHeight="1">
      <c r="A37" s="12"/>
      <c r="B37" s="12"/>
      <c r="C37" s="12"/>
      <c r="D37" s="13"/>
      <c r="E37" s="30"/>
      <c r="F37" s="30"/>
      <c r="G37" s="30"/>
      <c r="H37" s="30"/>
      <c r="I37" s="30"/>
      <c r="J37" s="30"/>
      <c r="K37" s="13"/>
      <c r="L37" s="13"/>
      <c r="M37" s="13"/>
      <c r="N37" s="13"/>
      <c r="O37" s="13"/>
      <c r="P37" s="12"/>
      <c r="Q37" s="17"/>
      <c r="R37" s="12"/>
      <c r="S37" s="12"/>
      <c r="T37" s="12"/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2"/>
      <c r="AP37" s="12"/>
      <c r="AQ37" s="12"/>
      <c r="AR37" s="12"/>
    </row>
    <row r="38" spans="1:44" s="9" customFormat="1" ht="37.5" customHeight="1">
      <c r="A38" s="12" t="s">
        <v>13</v>
      </c>
      <c r="B38" s="12"/>
      <c r="C38" s="134" t="s">
        <v>45</v>
      </c>
      <c r="D38" s="134"/>
      <c r="E38" s="133">
        <f ca="1">E12</f>
        <v>27</v>
      </c>
      <c r="F38" s="133"/>
      <c r="G38" s="133" t="s">
        <v>49</v>
      </c>
      <c r="H38" s="133"/>
      <c r="I38" s="133">
        <f ca="1">I12</f>
        <v>7</v>
      </c>
      <c r="J38" s="133"/>
      <c r="K38" s="134" t="s">
        <v>47</v>
      </c>
      <c r="L38" s="134"/>
      <c r="M38" s="134" t="s">
        <v>48</v>
      </c>
      <c r="N38" s="134"/>
      <c r="O38" s="134">
        <f ca="1">O12</f>
        <v>6</v>
      </c>
      <c r="P38" s="134"/>
      <c r="Q38" s="134" t="s">
        <v>11</v>
      </c>
      <c r="R38" s="134"/>
      <c r="S38" s="142">
        <f ca="1">S12</f>
        <v>27</v>
      </c>
      <c r="T38" s="142"/>
      <c r="U38" s="142"/>
      <c r="V38" s="134" t="s">
        <v>48</v>
      </c>
      <c r="W38" s="134"/>
      <c r="X38" s="134">
        <f ca="1">X12</f>
        <v>6</v>
      </c>
      <c r="Y38" s="134"/>
      <c r="Z38" s="134"/>
      <c r="AA38" s="134" t="s">
        <v>49</v>
      </c>
      <c r="AB38" s="134"/>
      <c r="AC38" s="130">
        <f ca="1">AC12</f>
        <v>7</v>
      </c>
      <c r="AD38" s="131"/>
      <c r="AE38" s="132"/>
      <c r="AF38" s="134" t="s">
        <v>48</v>
      </c>
      <c r="AG38" s="134"/>
      <c r="AH38" s="134">
        <f ca="1">AH12</f>
        <v>6</v>
      </c>
      <c r="AI38" s="134"/>
      <c r="AJ38" s="134"/>
      <c r="AK38" s="134" t="s">
        <v>11</v>
      </c>
      <c r="AL38" s="134"/>
      <c r="AM38" s="134"/>
      <c r="AN38" s="130">
        <f ca="1">S38*X38-AC38*AH38</f>
        <v>120</v>
      </c>
      <c r="AO38" s="131"/>
      <c r="AP38" s="131"/>
      <c r="AQ38" s="132"/>
      <c r="AR38" s="13"/>
    </row>
    <row r="39" spans="1:44" s="9" customFormat="1" ht="22.5" customHeight="1">
      <c r="A39" s="20"/>
      <c r="B39" s="20"/>
      <c r="C39" s="13"/>
      <c r="D39" s="13"/>
      <c r="E39" s="30"/>
      <c r="F39" s="30"/>
      <c r="G39" s="30"/>
      <c r="H39" s="30"/>
      <c r="I39" s="30"/>
      <c r="J39" s="30"/>
      <c r="K39" s="13"/>
      <c r="L39" s="13"/>
      <c r="M39" s="13"/>
      <c r="N39" s="13"/>
      <c r="O39" s="13"/>
      <c r="P39" s="13"/>
      <c r="Q39" s="13"/>
      <c r="R39" s="13"/>
      <c r="S39" s="20"/>
      <c r="T39" s="20"/>
      <c r="U39" s="21"/>
      <c r="V39" s="20"/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2"/>
      <c r="AL39" s="12"/>
      <c r="AM39" s="12"/>
      <c r="AN39" s="12"/>
      <c r="AO39" s="13"/>
      <c r="AP39" s="13"/>
      <c r="AQ39" s="13"/>
      <c r="AR39" s="13"/>
    </row>
    <row r="40" spans="1:44" s="9" customFormat="1" ht="37.5" customHeight="1">
      <c r="A40" s="12" t="s">
        <v>14</v>
      </c>
      <c r="B40" s="12"/>
      <c r="C40" s="134">
        <f ca="1">C14</f>
        <v>21</v>
      </c>
      <c r="D40" s="134"/>
      <c r="E40" s="134"/>
      <c r="F40" s="134" t="s">
        <v>48</v>
      </c>
      <c r="G40" s="134"/>
      <c r="H40" s="134">
        <f ca="1">H14</f>
        <v>2</v>
      </c>
      <c r="I40" s="134"/>
      <c r="J40" s="134" t="s">
        <v>46</v>
      </c>
      <c r="K40" s="134"/>
      <c r="L40" s="134">
        <f ca="1">L14</f>
        <v>9</v>
      </c>
      <c r="M40" s="134"/>
      <c r="N40" s="134" t="s">
        <v>48</v>
      </c>
      <c r="O40" s="134"/>
      <c r="P40" s="134">
        <f ca="1">P14</f>
        <v>2</v>
      </c>
      <c r="Q40" s="134"/>
      <c r="R40" s="134" t="s">
        <v>11</v>
      </c>
      <c r="S40" s="134"/>
      <c r="T40" s="134" t="s">
        <v>45</v>
      </c>
      <c r="U40" s="134"/>
      <c r="V40" s="134">
        <f ca="1">C40</f>
        <v>21</v>
      </c>
      <c r="W40" s="134"/>
      <c r="X40" s="134"/>
      <c r="Y40" s="134"/>
      <c r="Z40" s="134" t="s">
        <v>46</v>
      </c>
      <c r="AA40" s="134"/>
      <c r="AB40" s="134">
        <f ca="1">AB14</f>
        <v>9</v>
      </c>
      <c r="AC40" s="134"/>
      <c r="AD40" s="134"/>
      <c r="AE40" s="134" t="s">
        <v>47</v>
      </c>
      <c r="AF40" s="134"/>
      <c r="AG40" s="134" t="s">
        <v>48</v>
      </c>
      <c r="AH40" s="134"/>
      <c r="AI40" s="135"/>
      <c r="AJ40" s="130">
        <f ca="1">AJ14</f>
        <v>2</v>
      </c>
      <c r="AK40" s="131"/>
      <c r="AL40" s="132"/>
      <c r="AM40" s="134" t="s">
        <v>11</v>
      </c>
      <c r="AN40" s="135"/>
      <c r="AO40" s="130">
        <f ca="1">C40*H40+L40*P40</f>
        <v>60</v>
      </c>
      <c r="AP40" s="131"/>
      <c r="AQ40" s="131"/>
      <c r="AR40" s="132"/>
    </row>
    <row r="41" spans="1:44" s="9" customFormat="1" ht="22.5" customHeight="1">
      <c r="A41" s="12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/>
      <c r="Q41" s="17"/>
      <c r="R41" s="12"/>
      <c r="S41" s="12"/>
      <c r="T41" s="12"/>
      <c r="U41" s="12"/>
      <c r="V41" s="12"/>
      <c r="W41" s="12"/>
    </row>
    <row r="42" spans="1:44" s="9" customFormat="1" ht="37.5" customHeight="1">
      <c r="A42" s="12" t="s">
        <v>15</v>
      </c>
      <c r="B42" s="12"/>
      <c r="C42" s="134">
        <f ca="1">C16</f>
        <v>91</v>
      </c>
      <c r="D42" s="134"/>
      <c r="E42" s="134"/>
      <c r="F42" s="134" t="s">
        <v>48</v>
      </c>
      <c r="G42" s="134"/>
      <c r="H42" s="134">
        <f ca="1">H16</f>
        <v>4</v>
      </c>
      <c r="I42" s="134"/>
      <c r="J42" s="134" t="s">
        <v>46</v>
      </c>
      <c r="K42" s="134"/>
      <c r="L42" s="134">
        <f ca="1">L16</f>
        <v>9</v>
      </c>
      <c r="M42" s="134"/>
      <c r="N42" s="134" t="s">
        <v>48</v>
      </c>
      <c r="O42" s="134"/>
      <c r="P42" s="134">
        <f ca="1">P16</f>
        <v>4</v>
      </c>
      <c r="Q42" s="134"/>
      <c r="R42" s="134" t="s">
        <v>11</v>
      </c>
      <c r="S42" s="134"/>
      <c r="T42" s="134" t="s">
        <v>45</v>
      </c>
      <c r="U42" s="134"/>
      <c r="V42" s="134">
        <f ca="1">C42</f>
        <v>91</v>
      </c>
      <c r="W42" s="134"/>
      <c r="X42" s="134"/>
      <c r="Y42" s="134"/>
      <c r="Z42" s="134" t="s">
        <v>46</v>
      </c>
      <c r="AA42" s="134"/>
      <c r="AB42" s="134">
        <f ca="1">AB16</f>
        <v>9</v>
      </c>
      <c r="AC42" s="134"/>
      <c r="AD42" s="134"/>
      <c r="AE42" s="134" t="s">
        <v>47</v>
      </c>
      <c r="AF42" s="134"/>
      <c r="AG42" s="134" t="s">
        <v>48</v>
      </c>
      <c r="AH42" s="134"/>
      <c r="AI42" s="135"/>
      <c r="AJ42" s="130">
        <f ca="1">AJ16</f>
        <v>4</v>
      </c>
      <c r="AK42" s="131"/>
      <c r="AL42" s="132"/>
      <c r="AM42" s="134" t="s">
        <v>11</v>
      </c>
      <c r="AN42" s="135"/>
      <c r="AO42" s="130">
        <f ca="1">C42*H42+L42*P42</f>
        <v>400</v>
      </c>
      <c r="AP42" s="131"/>
      <c r="AQ42" s="131"/>
      <c r="AR42" s="132"/>
    </row>
    <row r="43" spans="1:44" s="9" customFormat="1" ht="22.5" customHeight="1">
      <c r="A43" s="20"/>
      <c r="B43" s="2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2"/>
      <c r="T43" s="52"/>
      <c r="U43" s="52"/>
      <c r="V43" s="20"/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2"/>
      <c r="AL43" s="12"/>
      <c r="AM43" s="12"/>
      <c r="AN43" s="12"/>
      <c r="AO43" s="13"/>
      <c r="AP43" s="13"/>
      <c r="AQ43" s="13"/>
      <c r="AR43" s="13"/>
    </row>
    <row r="44" spans="1:44" s="9" customFormat="1" ht="37.5" customHeight="1">
      <c r="A44" s="12" t="s">
        <v>16</v>
      </c>
      <c r="B44" s="12"/>
      <c r="C44" s="133">
        <f ca="1">C18</f>
        <v>83</v>
      </c>
      <c r="D44" s="133"/>
      <c r="E44" s="133"/>
      <c r="F44" s="133" t="s">
        <v>48</v>
      </c>
      <c r="G44" s="133"/>
      <c r="H44" s="133">
        <f ca="1">H18</f>
        <v>12</v>
      </c>
      <c r="I44" s="133"/>
      <c r="J44" s="133" t="s">
        <v>46</v>
      </c>
      <c r="K44" s="133"/>
      <c r="L44" s="133">
        <f ca="1">L18</f>
        <v>17</v>
      </c>
      <c r="M44" s="133"/>
      <c r="N44" s="133" t="s">
        <v>48</v>
      </c>
      <c r="O44" s="133"/>
      <c r="P44" s="133">
        <f ca="1">P18</f>
        <v>12</v>
      </c>
      <c r="Q44" s="133"/>
      <c r="R44" s="133" t="s">
        <v>11</v>
      </c>
      <c r="S44" s="133"/>
      <c r="T44" s="133" t="s">
        <v>45</v>
      </c>
      <c r="U44" s="133"/>
      <c r="V44" s="134">
        <f ca="1">C44</f>
        <v>83</v>
      </c>
      <c r="W44" s="134"/>
      <c r="X44" s="134"/>
      <c r="Y44" s="134"/>
      <c r="Z44" s="134" t="s">
        <v>46</v>
      </c>
      <c r="AA44" s="134"/>
      <c r="AB44" s="134">
        <f ca="1">AB18</f>
        <v>17</v>
      </c>
      <c r="AC44" s="134"/>
      <c r="AD44" s="134"/>
      <c r="AE44" s="134" t="s">
        <v>47</v>
      </c>
      <c r="AF44" s="134"/>
      <c r="AG44" s="134" t="s">
        <v>48</v>
      </c>
      <c r="AH44" s="134"/>
      <c r="AI44" s="135"/>
      <c r="AJ44" s="130">
        <f ca="1">AJ18</f>
        <v>12</v>
      </c>
      <c r="AK44" s="131"/>
      <c r="AL44" s="132"/>
      <c r="AM44" s="134" t="s">
        <v>11</v>
      </c>
      <c r="AN44" s="135"/>
      <c r="AO44" s="130">
        <f ca="1">C44*H44+L44*P44</f>
        <v>1200</v>
      </c>
      <c r="AP44" s="131"/>
      <c r="AQ44" s="131"/>
      <c r="AR44" s="132"/>
    </row>
    <row r="45" spans="1:44" s="9" customFormat="1" ht="22.5" customHeight="1">
      <c r="A45" s="12"/>
      <c r="B45" s="12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4"/>
      <c r="R45" s="30"/>
      <c r="S45" s="30"/>
      <c r="T45" s="30"/>
      <c r="U45" s="30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2"/>
      <c r="AP45" s="12"/>
      <c r="AQ45" s="12"/>
      <c r="AR45" s="12"/>
    </row>
    <row r="46" spans="1:44" s="9" customFormat="1" ht="37.5" customHeight="1">
      <c r="A46" s="12" t="s">
        <v>17</v>
      </c>
      <c r="B46" s="12"/>
      <c r="C46" s="133">
        <f ca="1">C20</f>
        <v>22</v>
      </c>
      <c r="D46" s="133"/>
      <c r="E46" s="133"/>
      <c r="F46" s="133" t="s">
        <v>48</v>
      </c>
      <c r="G46" s="133"/>
      <c r="H46" s="133">
        <f ca="1">H20</f>
        <v>4</v>
      </c>
      <c r="I46" s="133"/>
      <c r="J46" s="133" t="s">
        <v>49</v>
      </c>
      <c r="K46" s="133"/>
      <c r="L46" s="133">
        <f ca="1">L20</f>
        <v>2</v>
      </c>
      <c r="M46" s="133"/>
      <c r="N46" s="133" t="s">
        <v>48</v>
      </c>
      <c r="O46" s="133"/>
      <c r="P46" s="133">
        <f ca="1">P20</f>
        <v>4</v>
      </c>
      <c r="Q46" s="133"/>
      <c r="R46" s="133" t="s">
        <v>11</v>
      </c>
      <c r="S46" s="133"/>
      <c r="T46" s="133" t="s">
        <v>45</v>
      </c>
      <c r="U46" s="133"/>
      <c r="V46" s="134">
        <f ca="1">C46</f>
        <v>22</v>
      </c>
      <c r="W46" s="134"/>
      <c r="X46" s="134"/>
      <c r="Y46" s="134"/>
      <c r="Z46" s="134" t="s">
        <v>49</v>
      </c>
      <c r="AA46" s="134"/>
      <c r="AB46" s="134">
        <f ca="1">AB20</f>
        <v>2</v>
      </c>
      <c r="AC46" s="134"/>
      <c r="AD46" s="134"/>
      <c r="AE46" s="134" t="s">
        <v>47</v>
      </c>
      <c r="AF46" s="134"/>
      <c r="AG46" s="134" t="s">
        <v>48</v>
      </c>
      <c r="AH46" s="134"/>
      <c r="AI46" s="135"/>
      <c r="AJ46" s="130">
        <f ca="1">AJ20</f>
        <v>4</v>
      </c>
      <c r="AK46" s="131"/>
      <c r="AL46" s="132"/>
      <c r="AM46" s="134" t="s">
        <v>11</v>
      </c>
      <c r="AN46" s="135"/>
      <c r="AO46" s="130">
        <f ca="1">C46*H46-L46*P46</f>
        <v>80</v>
      </c>
      <c r="AP46" s="131"/>
      <c r="AQ46" s="131"/>
      <c r="AR46" s="132"/>
    </row>
    <row r="47" spans="1:44" s="9" customFormat="1" ht="22.5" customHeight="1">
      <c r="A47" s="20"/>
      <c r="B47" s="2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52"/>
      <c r="T47" s="52"/>
      <c r="U47" s="52"/>
      <c r="V47" s="20"/>
      <c r="W47" s="20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2"/>
      <c r="AL47" s="12"/>
      <c r="AM47" s="12"/>
      <c r="AN47" s="12"/>
      <c r="AO47" s="13"/>
      <c r="AP47" s="13"/>
      <c r="AQ47" s="13"/>
      <c r="AR47" s="13"/>
    </row>
    <row r="48" spans="1:44" s="9" customFormat="1" ht="37.5" customHeight="1">
      <c r="A48" s="12" t="s">
        <v>18</v>
      </c>
      <c r="B48" s="12"/>
      <c r="C48" s="133">
        <f ca="1">C22</f>
        <v>92</v>
      </c>
      <c r="D48" s="133"/>
      <c r="E48" s="133"/>
      <c r="F48" s="133" t="s">
        <v>48</v>
      </c>
      <c r="G48" s="133"/>
      <c r="H48" s="133">
        <f ca="1">H22</f>
        <v>4</v>
      </c>
      <c r="I48" s="133"/>
      <c r="J48" s="133" t="s">
        <v>49</v>
      </c>
      <c r="K48" s="133"/>
      <c r="L48" s="133">
        <f ca="1">L22</f>
        <v>2</v>
      </c>
      <c r="M48" s="133"/>
      <c r="N48" s="133" t="s">
        <v>48</v>
      </c>
      <c r="O48" s="133"/>
      <c r="P48" s="133">
        <f ca="1">P22</f>
        <v>4</v>
      </c>
      <c r="Q48" s="133"/>
      <c r="R48" s="133" t="s">
        <v>11</v>
      </c>
      <c r="S48" s="133"/>
      <c r="T48" s="133" t="s">
        <v>45</v>
      </c>
      <c r="U48" s="133"/>
      <c r="V48" s="134">
        <f ca="1">C48</f>
        <v>92</v>
      </c>
      <c r="W48" s="134"/>
      <c r="X48" s="134"/>
      <c r="Y48" s="134"/>
      <c r="Z48" s="134" t="s">
        <v>49</v>
      </c>
      <c r="AA48" s="134"/>
      <c r="AB48" s="134">
        <f ca="1">AB22</f>
        <v>2</v>
      </c>
      <c r="AC48" s="134"/>
      <c r="AD48" s="134"/>
      <c r="AE48" s="134" t="s">
        <v>47</v>
      </c>
      <c r="AF48" s="134"/>
      <c r="AG48" s="134" t="s">
        <v>48</v>
      </c>
      <c r="AH48" s="134"/>
      <c r="AI48" s="135"/>
      <c r="AJ48" s="130">
        <f ca="1">AJ22</f>
        <v>4</v>
      </c>
      <c r="AK48" s="131"/>
      <c r="AL48" s="132"/>
      <c r="AM48" s="134" t="s">
        <v>11</v>
      </c>
      <c r="AN48" s="135"/>
      <c r="AO48" s="130">
        <f ca="1">C48*H48-L48*P48</f>
        <v>360</v>
      </c>
      <c r="AP48" s="131"/>
      <c r="AQ48" s="131"/>
      <c r="AR48" s="132"/>
    </row>
    <row r="49" spans="1:45" s="9" customFormat="1" ht="22.5" customHeight="1">
      <c r="A49" s="20"/>
      <c r="B49" s="2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52"/>
      <c r="T49" s="52"/>
      <c r="U49" s="52"/>
      <c r="V49" s="20"/>
      <c r="W49" s="20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2"/>
      <c r="AL49" s="12"/>
      <c r="AM49" s="12"/>
      <c r="AN49" s="12"/>
      <c r="AO49" s="13"/>
      <c r="AP49" s="13"/>
      <c r="AQ49" s="13"/>
      <c r="AR49" s="13"/>
    </row>
    <row r="50" spans="1:45" s="9" customFormat="1" ht="37.5" customHeight="1">
      <c r="A50" s="12" t="s">
        <v>19</v>
      </c>
      <c r="B50" s="12"/>
      <c r="C50" s="133">
        <f ca="1">C24</f>
        <v>103</v>
      </c>
      <c r="D50" s="133"/>
      <c r="E50" s="133"/>
      <c r="F50" s="133" t="s">
        <v>48</v>
      </c>
      <c r="G50" s="133"/>
      <c r="H50" s="133">
        <f ca="1">H24</f>
        <v>15</v>
      </c>
      <c r="I50" s="133"/>
      <c r="J50" s="133" t="s">
        <v>49</v>
      </c>
      <c r="K50" s="133"/>
      <c r="L50" s="133">
        <f ca="1">L24</f>
        <v>3</v>
      </c>
      <c r="M50" s="133"/>
      <c r="N50" s="133" t="s">
        <v>48</v>
      </c>
      <c r="O50" s="133"/>
      <c r="P50" s="133">
        <f ca="1">P24</f>
        <v>15</v>
      </c>
      <c r="Q50" s="133"/>
      <c r="R50" s="133" t="s">
        <v>11</v>
      </c>
      <c r="S50" s="133"/>
      <c r="T50" s="133" t="s">
        <v>45</v>
      </c>
      <c r="U50" s="133"/>
      <c r="V50" s="134">
        <f ca="1">C50</f>
        <v>103</v>
      </c>
      <c r="W50" s="134"/>
      <c r="X50" s="134"/>
      <c r="Y50" s="134"/>
      <c r="Z50" s="134" t="s">
        <v>49</v>
      </c>
      <c r="AA50" s="134"/>
      <c r="AB50" s="134">
        <f ca="1">AB24</f>
        <v>3</v>
      </c>
      <c r="AC50" s="134"/>
      <c r="AD50" s="134"/>
      <c r="AE50" s="134" t="s">
        <v>47</v>
      </c>
      <c r="AF50" s="134"/>
      <c r="AG50" s="134" t="s">
        <v>48</v>
      </c>
      <c r="AH50" s="134"/>
      <c r="AI50" s="135"/>
      <c r="AJ50" s="130">
        <f ca="1">AJ24</f>
        <v>15</v>
      </c>
      <c r="AK50" s="131"/>
      <c r="AL50" s="132"/>
      <c r="AM50" s="134" t="s">
        <v>11</v>
      </c>
      <c r="AN50" s="135"/>
      <c r="AO50" s="130">
        <f ca="1">C50*H50-L50*P50</f>
        <v>1500</v>
      </c>
      <c r="AP50" s="131"/>
      <c r="AQ50" s="131"/>
      <c r="AR50" s="132"/>
    </row>
    <row r="51" spans="1:45" s="9" customFormat="1" ht="34.5" customHeight="1">
      <c r="A51" s="21"/>
      <c r="B51" s="2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1"/>
      <c r="P51" s="21"/>
      <c r="Q51" s="21"/>
      <c r="R51" s="21"/>
      <c r="S51" s="21"/>
      <c r="T51" s="21"/>
      <c r="U51" s="21"/>
      <c r="V51" s="21"/>
      <c r="W51" s="2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13"/>
      <c r="AL51" s="113"/>
      <c r="AM51" s="113"/>
      <c r="AN51" s="20"/>
      <c r="AO51" s="20"/>
      <c r="AP51" s="20"/>
      <c r="AQ51" s="20"/>
      <c r="AR51" s="20"/>
      <c r="AS51" s="12"/>
    </row>
    <row r="52" spans="1:45" s="9" customFormat="1" ht="34.5" customHeight="1">
      <c r="A52" s="21"/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1"/>
      <c r="P52" s="21"/>
      <c r="Q52" s="21"/>
      <c r="R52" s="21"/>
      <c r="S52" s="21"/>
      <c r="T52" s="21"/>
      <c r="U52" s="21"/>
      <c r="V52" s="25"/>
      <c r="W52" s="25"/>
      <c r="X52" s="25"/>
      <c r="Y52" s="25"/>
      <c r="Z52" s="25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3"/>
      <c r="AL52" s="113"/>
      <c r="AM52" s="113"/>
      <c r="AN52" s="20"/>
      <c r="AO52" s="20"/>
      <c r="AP52" s="20"/>
      <c r="AQ52" s="20"/>
      <c r="AR52" s="20"/>
      <c r="AS52" s="12"/>
    </row>
    <row r="53" spans="1:45" s="9" customFormat="1" ht="24.95" customHeight="1">
      <c r="C53" s="12"/>
      <c r="D53" s="12"/>
    </row>
    <row r="54" spans="1:45" s="9" customFormat="1" ht="24.95" customHeight="1">
      <c r="C54" s="12"/>
      <c r="D54" s="12"/>
    </row>
    <row r="55" spans="1:45" s="9" customFormat="1" ht="24.95" customHeight="1">
      <c r="C55" s="12"/>
      <c r="D55" s="12"/>
    </row>
    <row r="56" spans="1:45" s="9" customFormat="1" ht="24.95" customHeight="1">
      <c r="C56" s="12"/>
      <c r="D56" s="12"/>
    </row>
    <row r="57" spans="1:45" s="9" customFormat="1" ht="24.95" customHeight="1">
      <c r="C57" s="12"/>
      <c r="D57" s="12"/>
    </row>
    <row r="58" spans="1:45" s="9" customFormat="1" ht="24.95" customHeight="1">
      <c r="C58" s="12"/>
      <c r="D58" s="12"/>
    </row>
    <row r="59" spans="1:45" s="9" customFormat="1" ht="24.95" customHeight="1">
      <c r="C59" s="12"/>
      <c r="D59" s="12"/>
    </row>
    <row r="60" spans="1:45" s="9" customFormat="1" ht="24.95" customHeight="1">
      <c r="C60" s="12"/>
      <c r="D60" s="12"/>
    </row>
    <row r="61" spans="1:45" s="9" customFormat="1" ht="24.95" customHeight="1">
      <c r="C61" s="12"/>
      <c r="D61" s="12"/>
    </row>
    <row r="62" spans="1:45" s="9" customFormat="1" ht="24.95" customHeight="1">
      <c r="C62" s="12"/>
      <c r="D62" s="12"/>
    </row>
    <row r="63" spans="1:45" s="9" customFormat="1" ht="24.95" customHeight="1">
      <c r="C63" s="12"/>
      <c r="D63" s="12"/>
    </row>
    <row r="64" spans="1:45" s="9" customFormat="1" ht="24.95" customHeight="1">
      <c r="C64" s="12"/>
      <c r="D64" s="12"/>
    </row>
    <row r="65" spans="3:4" s="9" customFormat="1" ht="24.95" customHeight="1">
      <c r="C65" s="12"/>
      <c r="D65" s="12"/>
    </row>
    <row r="66" spans="3:4" s="9" customFormat="1" ht="24.95" customHeight="1">
      <c r="C66" s="12"/>
      <c r="D66" s="12"/>
    </row>
    <row r="67" spans="3:4" s="9" customFormat="1" ht="24.95" customHeight="1"/>
    <row r="68" spans="3:4" s="9" customFormat="1" ht="24.95" customHeight="1"/>
    <row r="69" spans="3:4" s="9" customFormat="1" ht="24.95" customHeight="1"/>
    <row r="70" spans="3:4" s="9" customFormat="1" ht="24.95" customHeight="1"/>
    <row r="71" spans="3:4" s="9" customFormat="1" ht="24.95" customHeight="1"/>
    <row r="72" spans="3:4" s="9" customFormat="1" ht="24.95" customHeight="1"/>
    <row r="73" spans="3:4" s="9" customFormat="1" ht="24.95" customHeight="1"/>
    <row r="74" spans="3:4" s="9" customFormat="1" ht="24.95" customHeight="1"/>
    <row r="75" spans="3:4" s="9" customFormat="1" ht="24.95" customHeight="1"/>
    <row r="76" spans="3:4" s="9" customFormat="1" ht="24.95" customHeight="1"/>
    <row r="77" spans="3:4" s="9" customFormat="1" ht="24.95" customHeight="1"/>
    <row r="78" spans="3:4" s="9" customFormat="1" ht="24.95" customHeight="1"/>
    <row r="79" spans="3:4" s="9" customFormat="1" ht="24.95" customHeight="1"/>
    <row r="80" spans="3:4" s="9" customFormat="1" ht="24.95" customHeight="1"/>
    <row r="81" s="9" customFormat="1" ht="24.95" customHeight="1"/>
    <row r="82" s="9" customFormat="1" ht="24.95" customHeight="1"/>
    <row r="83" s="9" customFormat="1" ht="24.95" customHeight="1"/>
    <row r="84" s="9" customFormat="1" ht="24.95" customHeight="1"/>
    <row r="85" s="9" customFormat="1" ht="24.95" customHeight="1"/>
    <row r="86" s="9" customFormat="1" ht="24.95" customHeight="1"/>
    <row r="87" s="9" customFormat="1" ht="24.95" customHeight="1"/>
    <row r="88" s="9" customFormat="1" ht="24.95" customHeight="1"/>
    <row r="89" s="9" customFormat="1" ht="24.95" customHeight="1"/>
    <row r="90" s="9" customFormat="1" ht="24.95" customHeight="1"/>
    <row r="91" s="9" customFormat="1" ht="24.95" customHeight="1"/>
    <row r="92" s="9" customFormat="1" ht="24.95" customHeight="1"/>
    <row r="93" s="9" customFormat="1" ht="24.95" customHeight="1"/>
    <row r="94" s="9" customFormat="1" ht="24.95" customHeight="1"/>
    <row r="95" s="9" customFormat="1" ht="24.95" customHeight="1"/>
  </sheetData>
  <mergeCells count="344">
    <mergeCell ref="L50:M50"/>
    <mergeCell ref="N50:O50"/>
    <mergeCell ref="R50:S50"/>
    <mergeCell ref="R48:S48"/>
    <mergeCell ref="C50:E50"/>
    <mergeCell ref="F50:G50"/>
    <mergeCell ref="H50:I50"/>
    <mergeCell ref="J50:K50"/>
    <mergeCell ref="P50:Q50"/>
    <mergeCell ref="H48:I48"/>
    <mergeCell ref="J48:K48"/>
    <mergeCell ref="N46:O46"/>
    <mergeCell ref="R46:S46"/>
    <mergeCell ref="V44:Y44"/>
    <mergeCell ref="Z44:AA44"/>
    <mergeCell ref="AB44:AD44"/>
    <mergeCell ref="AE44:AF44"/>
    <mergeCell ref="AM46:AN46"/>
    <mergeCell ref="C48:E48"/>
    <mergeCell ref="F48:G48"/>
    <mergeCell ref="L48:M48"/>
    <mergeCell ref="N48:O48"/>
    <mergeCell ref="T48:U48"/>
    <mergeCell ref="V48:Y48"/>
    <mergeCell ref="P48:Q48"/>
    <mergeCell ref="AG48:AI48"/>
    <mergeCell ref="AJ48:AL48"/>
    <mergeCell ref="AM48:AN48"/>
    <mergeCell ref="AE48:AF48"/>
    <mergeCell ref="Z48:AA48"/>
    <mergeCell ref="AB48:AD48"/>
    <mergeCell ref="C42:E42"/>
    <mergeCell ref="F42:G42"/>
    <mergeCell ref="H42:I42"/>
    <mergeCell ref="J42:K42"/>
    <mergeCell ref="L42:M42"/>
    <mergeCell ref="N42:O42"/>
    <mergeCell ref="R42:S42"/>
    <mergeCell ref="C44:E44"/>
    <mergeCell ref="F44:G44"/>
    <mergeCell ref="H44:I44"/>
    <mergeCell ref="J44:K44"/>
    <mergeCell ref="L44:M44"/>
    <mergeCell ref="N44:O44"/>
    <mergeCell ref="P44:Q44"/>
    <mergeCell ref="R44:S44"/>
    <mergeCell ref="N40:O40"/>
    <mergeCell ref="V40:Y40"/>
    <mergeCell ref="Z40:AA40"/>
    <mergeCell ref="AB40:AD40"/>
    <mergeCell ref="T40:U40"/>
    <mergeCell ref="AE40:AF40"/>
    <mergeCell ref="AG40:AI40"/>
    <mergeCell ref="AJ40:AL40"/>
    <mergeCell ref="AM40:AN40"/>
    <mergeCell ref="X38:Z38"/>
    <mergeCell ref="AA38:AB38"/>
    <mergeCell ref="AC38:AE38"/>
    <mergeCell ref="AF38:AG38"/>
    <mergeCell ref="AH38:AJ38"/>
    <mergeCell ref="AK38:AM38"/>
    <mergeCell ref="AN38:AQ38"/>
    <mergeCell ref="AC36:AE36"/>
    <mergeCell ref="AF36:AG36"/>
    <mergeCell ref="S34:U34"/>
    <mergeCell ref="V34:W34"/>
    <mergeCell ref="AA34:AB34"/>
    <mergeCell ref="AC34:AE34"/>
    <mergeCell ref="AH34:AJ34"/>
    <mergeCell ref="AK34:AM34"/>
    <mergeCell ref="AN34:AQ34"/>
    <mergeCell ref="C36:D36"/>
    <mergeCell ref="E36:F36"/>
    <mergeCell ref="G36:H36"/>
    <mergeCell ref="K36:L36"/>
    <mergeCell ref="O36:P36"/>
    <mergeCell ref="Q36:R36"/>
    <mergeCell ref="S36:U36"/>
    <mergeCell ref="AH36:AJ36"/>
    <mergeCell ref="AK36:AM36"/>
    <mergeCell ref="AN36:AQ36"/>
    <mergeCell ref="S32:U32"/>
    <mergeCell ref="V32:W32"/>
    <mergeCell ref="AA32:AB32"/>
    <mergeCell ref="AC32:AE32"/>
    <mergeCell ref="X32:Z32"/>
    <mergeCell ref="AF32:AG32"/>
    <mergeCell ref="AH32:AJ32"/>
    <mergeCell ref="AK32:AM32"/>
    <mergeCell ref="AN32:AQ32"/>
    <mergeCell ref="C22:E22"/>
    <mergeCell ref="F22:G22"/>
    <mergeCell ref="H22:I22"/>
    <mergeCell ref="J22:K22"/>
    <mergeCell ref="L22:M22"/>
    <mergeCell ref="N22:O22"/>
    <mergeCell ref="P22:Q22"/>
    <mergeCell ref="R22:S22"/>
    <mergeCell ref="C24:E24"/>
    <mergeCell ref="F24:G24"/>
    <mergeCell ref="H24:I24"/>
    <mergeCell ref="J24:K24"/>
    <mergeCell ref="L24:M24"/>
    <mergeCell ref="N24:O24"/>
    <mergeCell ref="R24:S24"/>
    <mergeCell ref="P18:Q18"/>
    <mergeCell ref="AF12:AG12"/>
    <mergeCell ref="AB14:AD14"/>
    <mergeCell ref="C14:E14"/>
    <mergeCell ref="T16:U16"/>
    <mergeCell ref="V16:Y16"/>
    <mergeCell ref="H16:I16"/>
    <mergeCell ref="J16:K16"/>
    <mergeCell ref="C18:E18"/>
    <mergeCell ref="F18:G18"/>
    <mergeCell ref="H18:I18"/>
    <mergeCell ref="J18:K18"/>
    <mergeCell ref="L14:M14"/>
    <mergeCell ref="L16:M16"/>
    <mergeCell ref="N16:O16"/>
    <mergeCell ref="P16:Q16"/>
    <mergeCell ref="R16:S16"/>
    <mergeCell ref="C16:E16"/>
    <mergeCell ref="F16:G16"/>
    <mergeCell ref="AB16:AD16"/>
    <mergeCell ref="AE16:AF16"/>
    <mergeCell ref="V10:W10"/>
    <mergeCell ref="X10:Z10"/>
    <mergeCell ref="AA10:AB10"/>
    <mergeCell ref="AC10:AE10"/>
    <mergeCell ref="AF10:AG10"/>
    <mergeCell ref="AH10:AJ10"/>
    <mergeCell ref="AK10:AM10"/>
    <mergeCell ref="AN10:AQ10"/>
    <mergeCell ref="C12:D12"/>
    <mergeCell ref="E12:F12"/>
    <mergeCell ref="G12:H12"/>
    <mergeCell ref="I12:J12"/>
    <mergeCell ref="K12:L12"/>
    <mergeCell ref="M12:N12"/>
    <mergeCell ref="O12:P12"/>
    <mergeCell ref="Q12:R12"/>
    <mergeCell ref="S12:U12"/>
    <mergeCell ref="AH12:AJ12"/>
    <mergeCell ref="AK12:AM12"/>
    <mergeCell ref="AN12:AQ12"/>
    <mergeCell ref="V12:W12"/>
    <mergeCell ref="X12:Z12"/>
    <mergeCell ref="AA12:AB12"/>
    <mergeCell ref="AC12:AE12"/>
    <mergeCell ref="C10:D10"/>
    <mergeCell ref="E10:F10"/>
    <mergeCell ref="G10:H10"/>
    <mergeCell ref="I10:J10"/>
    <mergeCell ref="K10:L10"/>
    <mergeCell ref="M10:N10"/>
    <mergeCell ref="O10:P10"/>
    <mergeCell ref="Q10:R10"/>
    <mergeCell ref="S10:U10"/>
    <mergeCell ref="C6:D6"/>
    <mergeCell ref="E6:F6"/>
    <mergeCell ref="G6:H6"/>
    <mergeCell ref="I6:J6"/>
    <mergeCell ref="X6:Z6"/>
    <mergeCell ref="AA6:AB6"/>
    <mergeCell ref="T14:U14"/>
    <mergeCell ref="K6:L6"/>
    <mergeCell ref="M6:N6"/>
    <mergeCell ref="O6:P6"/>
    <mergeCell ref="Q6:R6"/>
    <mergeCell ref="S6:U6"/>
    <mergeCell ref="C8:D8"/>
    <mergeCell ref="E8:F8"/>
    <mergeCell ref="G8:H8"/>
    <mergeCell ref="I8:J8"/>
    <mergeCell ref="K8:L8"/>
    <mergeCell ref="M8:N8"/>
    <mergeCell ref="O8:P8"/>
    <mergeCell ref="Q8:R8"/>
    <mergeCell ref="S8:U8"/>
    <mergeCell ref="V8:W8"/>
    <mergeCell ref="X8:Z8"/>
    <mergeCell ref="AA8:AB8"/>
    <mergeCell ref="AM16:AN16"/>
    <mergeCell ref="Z16:AA16"/>
    <mergeCell ref="F46:G46"/>
    <mergeCell ref="H46:I46"/>
    <mergeCell ref="R14:S14"/>
    <mergeCell ref="R40:S40"/>
    <mergeCell ref="AO1:AQ1"/>
    <mergeCell ref="W2:AK2"/>
    <mergeCell ref="V6:W6"/>
    <mergeCell ref="F14:G14"/>
    <mergeCell ref="H14:I14"/>
    <mergeCell ref="J14:K14"/>
    <mergeCell ref="P14:Q14"/>
    <mergeCell ref="Z14:AA14"/>
    <mergeCell ref="AC6:AE6"/>
    <mergeCell ref="AF6:AG6"/>
    <mergeCell ref="AH6:AJ6"/>
    <mergeCell ref="AK6:AM6"/>
    <mergeCell ref="AN6:AQ6"/>
    <mergeCell ref="AC8:AE8"/>
    <mergeCell ref="AF8:AG8"/>
    <mergeCell ref="AH8:AJ8"/>
    <mergeCell ref="AK8:AM8"/>
    <mergeCell ref="AN8:AQ8"/>
    <mergeCell ref="J20:K20"/>
    <mergeCell ref="L20:M20"/>
    <mergeCell ref="N20:O20"/>
    <mergeCell ref="I32:J32"/>
    <mergeCell ref="P24:Q24"/>
    <mergeCell ref="V36:W36"/>
    <mergeCell ref="O38:P38"/>
    <mergeCell ref="V14:Y14"/>
    <mergeCell ref="V22:Y22"/>
    <mergeCell ref="T22:U22"/>
    <mergeCell ref="T24:U24"/>
    <mergeCell ref="V24:Y24"/>
    <mergeCell ref="R18:S18"/>
    <mergeCell ref="T18:U18"/>
    <mergeCell ref="N14:O14"/>
    <mergeCell ref="W28:AK28"/>
    <mergeCell ref="X36:Z36"/>
    <mergeCell ref="AE14:AF14"/>
    <mergeCell ref="V18:Y18"/>
    <mergeCell ref="Z18:AA18"/>
    <mergeCell ref="AB18:AD18"/>
    <mergeCell ref="AE24:AF24"/>
    <mergeCell ref="L18:M18"/>
    <mergeCell ref="N18:O18"/>
    <mergeCell ref="C46:E46"/>
    <mergeCell ref="O32:P32"/>
    <mergeCell ref="J46:K46"/>
    <mergeCell ref="C34:D34"/>
    <mergeCell ref="E34:F34"/>
    <mergeCell ref="I36:J36"/>
    <mergeCell ref="K32:L32"/>
    <mergeCell ref="C32:D32"/>
    <mergeCell ref="I34:J34"/>
    <mergeCell ref="L46:M46"/>
    <mergeCell ref="C38:D38"/>
    <mergeCell ref="P42:Q42"/>
    <mergeCell ref="P40:Q40"/>
    <mergeCell ref="E38:F38"/>
    <mergeCell ref="M38:N38"/>
    <mergeCell ref="J40:K40"/>
    <mergeCell ref="G38:H38"/>
    <mergeCell ref="I38:J38"/>
    <mergeCell ref="K38:L38"/>
    <mergeCell ref="C40:E40"/>
    <mergeCell ref="P46:Q46"/>
    <mergeCell ref="H40:I40"/>
    <mergeCell ref="F40:G40"/>
    <mergeCell ref="L40:M40"/>
    <mergeCell ref="E32:F32"/>
    <mergeCell ref="G32:H32"/>
    <mergeCell ref="Q32:R32"/>
    <mergeCell ref="M32:N32"/>
    <mergeCell ref="M34:N34"/>
    <mergeCell ref="M36:N36"/>
    <mergeCell ref="G34:H34"/>
    <mergeCell ref="K34:L34"/>
    <mergeCell ref="O34:P34"/>
    <mergeCell ref="Q34:R34"/>
    <mergeCell ref="AE18:AF18"/>
    <mergeCell ref="AB20:AD20"/>
    <mergeCell ref="AE20:AF20"/>
    <mergeCell ref="AG20:AI20"/>
    <mergeCell ref="AB22:AD22"/>
    <mergeCell ref="AE22:AF22"/>
    <mergeCell ref="Z24:AA24"/>
    <mergeCell ref="AB24:AD24"/>
    <mergeCell ref="AF34:AG34"/>
    <mergeCell ref="X34:Z34"/>
    <mergeCell ref="C20:E20"/>
    <mergeCell ref="Q38:R38"/>
    <mergeCell ref="S38:U38"/>
    <mergeCell ref="V38:W38"/>
    <mergeCell ref="F20:G20"/>
    <mergeCell ref="H20:I20"/>
    <mergeCell ref="AA36:AB36"/>
    <mergeCell ref="Z22:AA22"/>
    <mergeCell ref="AO14:AR14"/>
    <mergeCell ref="AO16:AR16"/>
    <mergeCell ref="AG18:AI18"/>
    <mergeCell ref="AJ18:AL18"/>
    <mergeCell ref="AG16:AI16"/>
    <mergeCell ref="AJ16:AL16"/>
    <mergeCell ref="AG14:AI14"/>
    <mergeCell ref="AJ14:AL14"/>
    <mergeCell ref="AO18:AR18"/>
    <mergeCell ref="AM14:AN14"/>
    <mergeCell ref="AM18:AN18"/>
    <mergeCell ref="P20:Q20"/>
    <mergeCell ref="R20:S20"/>
    <mergeCell ref="T20:U20"/>
    <mergeCell ref="V20:Y20"/>
    <mergeCell ref="Z20:AA20"/>
    <mergeCell ref="AO20:AR20"/>
    <mergeCell ref="AO22:AR22"/>
    <mergeCell ref="AO24:AR24"/>
    <mergeCell ref="AO40:AR40"/>
    <mergeCell ref="AM20:AN20"/>
    <mergeCell ref="AG22:AI22"/>
    <mergeCell ref="AJ22:AL22"/>
    <mergeCell ref="AM22:AN22"/>
    <mergeCell ref="AG24:AI24"/>
    <mergeCell ref="AJ24:AL24"/>
    <mergeCell ref="AJ20:AL20"/>
    <mergeCell ref="AO27:AQ27"/>
    <mergeCell ref="AM24:AN24"/>
    <mergeCell ref="AO42:AR42"/>
    <mergeCell ref="AO44:AR44"/>
    <mergeCell ref="AO46:AR46"/>
    <mergeCell ref="AE42:AF42"/>
    <mergeCell ref="AG42:AI42"/>
    <mergeCell ref="AJ42:AL42"/>
    <mergeCell ref="AM42:AN42"/>
    <mergeCell ref="AE46:AF46"/>
    <mergeCell ref="AG46:AI46"/>
    <mergeCell ref="AJ46:AL46"/>
    <mergeCell ref="AG44:AI44"/>
    <mergeCell ref="AJ44:AL44"/>
    <mergeCell ref="AM44:AN44"/>
    <mergeCell ref="Z42:AA42"/>
    <mergeCell ref="AB42:AD42"/>
    <mergeCell ref="T46:U46"/>
    <mergeCell ref="V46:Y46"/>
    <mergeCell ref="Z46:AA46"/>
    <mergeCell ref="AB46:AD46"/>
    <mergeCell ref="T44:U44"/>
    <mergeCell ref="V42:Y42"/>
    <mergeCell ref="T42:U42"/>
    <mergeCell ref="AO48:AR48"/>
    <mergeCell ref="T50:U50"/>
    <mergeCell ref="V50:Y50"/>
    <mergeCell ref="Z50:AA50"/>
    <mergeCell ref="AB50:AD50"/>
    <mergeCell ref="AE50:AF50"/>
    <mergeCell ref="AG50:AI50"/>
    <mergeCell ref="AJ50:AL50"/>
    <mergeCell ref="AM50:AN50"/>
    <mergeCell ref="AO50:AR50"/>
  </mergeCells>
  <phoneticPr fontId="3"/>
  <pageMargins left="0.59055118110236227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計算のきまり①</vt:lpstr>
      <vt:lpstr>計算のきまり②</vt:lpstr>
      <vt:lpstr>計算のきまり③</vt:lpstr>
      <vt:lpstr>計算のきまり④</vt:lpstr>
      <vt:lpstr>計算のきまり①!Print_Area</vt:lpstr>
      <vt:lpstr>計算のきまり②!Print_Area</vt:lpstr>
      <vt:lpstr>計算のきまり③!Print_Area</vt:lpstr>
      <vt:lpstr>計算のきまり④!Print_Area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2019-02-08T11:02:50Z</cp:lastPrinted>
  <dcterms:created xsi:type="dcterms:W3CDTF">2002-04-27T15:07:41Z</dcterms:created>
  <dcterms:modified xsi:type="dcterms:W3CDTF">2019-02-08T11:02:57Z</dcterms:modified>
</cp:coreProperties>
</file>