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4955" windowHeight="7995"/>
  </bookViews>
  <sheets>
    <sheet name="小数のかけ算⑤" sheetId="98" r:id="rId1"/>
    <sheet name="小数のかけ算⑥" sheetId="68" r:id="rId2"/>
    <sheet name="小数のかけ算⑦" sheetId="109" r:id="rId3"/>
  </sheets>
  <definedNames>
    <definedName name="a">#REF!</definedName>
    <definedName name="_xlnm.Print_Area" localSheetId="0">小数のかけ算⑤!$A$1:$AP$101</definedName>
    <definedName name="_xlnm.Print_Area" localSheetId="1">小数のかけ算⑥!$B$1:$AF$60</definedName>
    <definedName name="_xlnm.Print_Area" localSheetId="2">小数のかけ算⑦!$A$1:$AL$69</definedName>
  </definedNames>
  <calcPr calcId="125725"/>
</workbook>
</file>

<file path=xl/calcChain.xml><?xml version="1.0" encoding="utf-8"?>
<calcChain xmlns="http://schemas.openxmlformats.org/spreadsheetml/2006/main">
  <c r="AC32" i="109"/>
  <c r="I32"/>
  <c r="I67" s="1"/>
  <c r="I30"/>
  <c r="I65" s="1"/>
  <c r="AC30"/>
  <c r="AC65" s="1"/>
  <c r="S53"/>
  <c r="R53"/>
  <c r="Q53"/>
  <c r="P53"/>
  <c r="N53"/>
  <c r="M53"/>
  <c r="S51"/>
  <c r="R51"/>
  <c r="Q51"/>
  <c r="P51"/>
  <c r="N51"/>
  <c r="M51"/>
  <c r="S49"/>
  <c r="R49"/>
  <c r="Q49"/>
  <c r="P49"/>
  <c r="N49"/>
  <c r="M49"/>
  <c r="S45"/>
  <c r="R45"/>
  <c r="Q45"/>
  <c r="P45"/>
  <c r="N45"/>
  <c r="M45"/>
  <c r="S43"/>
  <c r="R43"/>
  <c r="Q43"/>
  <c r="P43"/>
  <c r="N43"/>
  <c r="M43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41"/>
  <c r="C41"/>
  <c r="E41"/>
  <c r="F41"/>
  <c r="G41"/>
  <c r="H41"/>
  <c r="I41"/>
  <c r="K41"/>
  <c r="L41"/>
  <c r="M41"/>
  <c r="N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43"/>
  <c r="C43"/>
  <c r="E43"/>
  <c r="F43"/>
  <c r="G43"/>
  <c r="H43"/>
  <c r="I43"/>
  <c r="K43"/>
  <c r="L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45"/>
  <c r="C45"/>
  <c r="E45"/>
  <c r="F45"/>
  <c r="G45"/>
  <c r="H45"/>
  <c r="I45"/>
  <c r="K45"/>
  <c r="L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47"/>
  <c r="B47"/>
  <c r="C47"/>
  <c r="E47"/>
  <c r="F47"/>
  <c r="G47"/>
  <c r="H47"/>
  <c r="I47"/>
  <c r="K47"/>
  <c r="L47"/>
  <c r="M47"/>
  <c r="N47"/>
  <c r="P47"/>
  <c r="Q47"/>
  <c r="R47"/>
  <c r="S47"/>
  <c r="T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49"/>
  <c r="C49"/>
  <c r="E49"/>
  <c r="F49"/>
  <c r="G49"/>
  <c r="H49"/>
  <c r="I49"/>
  <c r="K49"/>
  <c r="L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51"/>
  <c r="C51"/>
  <c r="E51"/>
  <c r="F51"/>
  <c r="G51"/>
  <c r="H51"/>
  <c r="I51"/>
  <c r="K51"/>
  <c r="L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53"/>
  <c r="C53"/>
  <c r="E53"/>
  <c r="F53"/>
  <c r="G53"/>
  <c r="H53"/>
  <c r="I53"/>
  <c r="K53"/>
  <c r="L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55"/>
  <c r="B55"/>
  <c r="C55"/>
  <c r="D55"/>
  <c r="H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57"/>
  <c r="B57"/>
  <c r="C57"/>
  <c r="E57"/>
  <c r="G57"/>
  <c r="H57"/>
  <c r="J57"/>
  <c r="K57"/>
  <c r="L57"/>
  <c r="M57"/>
  <c r="N57"/>
  <c r="O57"/>
  <c r="P57"/>
  <c r="Q57"/>
  <c r="R57"/>
  <c r="S57"/>
  <c r="T57"/>
  <c r="U57"/>
  <c r="V57"/>
  <c r="W57"/>
  <c r="Y57"/>
  <c r="AA57"/>
  <c r="AB57"/>
  <c r="AD57"/>
  <c r="AE57"/>
  <c r="AF57"/>
  <c r="AG57"/>
  <c r="AH57"/>
  <c r="AI57"/>
  <c r="AJ57"/>
  <c r="AK57"/>
  <c r="AL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59"/>
  <c r="B59"/>
  <c r="C59"/>
  <c r="E59"/>
  <c r="G59"/>
  <c r="H59"/>
  <c r="J59"/>
  <c r="K59"/>
  <c r="L59"/>
  <c r="M59"/>
  <c r="N59"/>
  <c r="O59"/>
  <c r="P59"/>
  <c r="Q59"/>
  <c r="R59"/>
  <c r="S59"/>
  <c r="T59"/>
  <c r="U59"/>
  <c r="V59"/>
  <c r="W59"/>
  <c r="Y59"/>
  <c r="AA59"/>
  <c r="AB59"/>
  <c r="AD59"/>
  <c r="AE59"/>
  <c r="AF59"/>
  <c r="AG59"/>
  <c r="AH59"/>
  <c r="AI59"/>
  <c r="AJ59"/>
  <c r="AK59"/>
  <c r="AL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63"/>
  <c r="B63"/>
  <c r="C63"/>
  <c r="D63"/>
  <c r="H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65"/>
  <c r="B65"/>
  <c r="C65"/>
  <c r="E65"/>
  <c r="G65"/>
  <c r="H65"/>
  <c r="J65"/>
  <c r="K65"/>
  <c r="L65"/>
  <c r="M65"/>
  <c r="N65"/>
  <c r="O65"/>
  <c r="P65"/>
  <c r="Q65"/>
  <c r="R65"/>
  <c r="S65"/>
  <c r="T65"/>
  <c r="U65"/>
  <c r="V65"/>
  <c r="W65"/>
  <c r="Y65"/>
  <c r="AA65"/>
  <c r="AB65"/>
  <c r="AD65"/>
  <c r="AE65"/>
  <c r="AF65"/>
  <c r="AG65"/>
  <c r="AH65"/>
  <c r="AI65"/>
  <c r="AJ65"/>
  <c r="AK65"/>
  <c r="AL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67"/>
  <c r="B67"/>
  <c r="C67"/>
  <c r="E67"/>
  <c r="G67"/>
  <c r="H67"/>
  <c r="J67"/>
  <c r="K67"/>
  <c r="L67"/>
  <c r="M67"/>
  <c r="N67"/>
  <c r="O67"/>
  <c r="P67"/>
  <c r="Q67"/>
  <c r="R67"/>
  <c r="S67"/>
  <c r="T67"/>
  <c r="U67"/>
  <c r="V67"/>
  <c r="W67"/>
  <c r="Y67"/>
  <c r="AA67"/>
  <c r="AB67"/>
  <c r="AD67"/>
  <c r="AE67"/>
  <c r="AF67"/>
  <c r="AG67"/>
  <c r="AH67"/>
  <c r="AI67"/>
  <c r="AJ67"/>
  <c r="AK67"/>
  <c r="AL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B39"/>
  <c r="C39"/>
  <c r="E39"/>
  <c r="F39"/>
  <c r="G39"/>
  <c r="H39"/>
  <c r="I39"/>
  <c r="K39"/>
  <c r="L39"/>
  <c r="M39"/>
  <c r="N39"/>
  <c r="P39"/>
  <c r="Q39"/>
  <c r="R39"/>
  <c r="S39"/>
  <c r="T39"/>
  <c r="A39"/>
  <c r="G28"/>
  <c r="G63" s="1"/>
  <c r="G20"/>
  <c r="G55" s="1"/>
  <c r="AC67"/>
  <c r="J12"/>
  <c r="J14" s="1"/>
  <c r="D12"/>
  <c r="D18" s="1"/>
  <c r="D53" s="1"/>
  <c r="I22"/>
  <c r="I57" s="1"/>
  <c r="AC24"/>
  <c r="AC59" s="1"/>
  <c r="I24"/>
  <c r="I59" s="1"/>
  <c r="AC22"/>
  <c r="AC57" s="1"/>
  <c r="D4"/>
  <c r="D10" s="1"/>
  <c r="D45" s="1"/>
  <c r="J4"/>
  <c r="J6" s="1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J38"/>
  <c r="I38"/>
  <c r="H38"/>
  <c r="G38"/>
  <c r="F38"/>
  <c r="C38"/>
  <c r="B38"/>
  <c r="A38"/>
  <c r="W37"/>
  <c r="S37"/>
  <c r="AI36"/>
  <c r="AG36"/>
  <c r="E36"/>
  <c r="S55" i="68"/>
  <c r="T49"/>
  <c r="R49"/>
  <c r="T48"/>
  <c r="R48"/>
  <c r="U59"/>
  <c r="U58"/>
  <c r="I59"/>
  <c r="I58"/>
  <c r="AG52"/>
  <c r="AG51"/>
  <c r="U52"/>
  <c r="U51"/>
  <c r="V51"/>
  <c r="I52"/>
  <c r="I51"/>
  <c r="AG45"/>
  <c r="AG44"/>
  <c r="AE42"/>
  <c r="AE41"/>
  <c r="AC41"/>
  <c r="AB41"/>
  <c r="Z41"/>
  <c r="U45"/>
  <c r="U44"/>
  <c r="S42"/>
  <c r="S41"/>
  <c r="Q41"/>
  <c r="P41"/>
  <c r="N41"/>
  <c r="B41"/>
  <c r="Z4" i="98"/>
  <c r="Z39" s="1"/>
  <c r="AE24"/>
  <c r="AE81" s="1"/>
  <c r="N24"/>
  <c r="N81" s="1"/>
  <c r="L13"/>
  <c r="L60" s="1"/>
  <c r="AJ13"/>
  <c r="AJ60" s="1"/>
  <c r="O4"/>
  <c r="O39" s="1"/>
  <c r="D35"/>
  <c r="AG35"/>
  <c r="AI35"/>
  <c r="Q36"/>
  <c r="U36"/>
  <c r="AD18" i="68"/>
  <c r="AD48" s="1"/>
  <c r="AF18"/>
  <c r="AF48" s="1"/>
  <c r="F18"/>
  <c r="F48" s="1"/>
  <c r="H18"/>
  <c r="H48" s="1"/>
  <c r="AD11"/>
  <c r="AD41" s="1"/>
  <c r="AF11"/>
  <c r="AF41" s="1"/>
  <c r="AD12"/>
  <c r="AD42" s="1"/>
  <c r="AF12"/>
  <c r="AF42" s="1"/>
  <c r="R11"/>
  <c r="R41" s="1"/>
  <c r="T11"/>
  <c r="T41" s="1"/>
  <c r="R12"/>
  <c r="R42" s="1"/>
  <c r="T12"/>
  <c r="T42" s="1"/>
  <c r="F11"/>
  <c r="F41" s="1"/>
  <c r="H11"/>
  <c r="H41" s="1"/>
  <c r="F12"/>
  <c r="F42" s="1"/>
  <c r="H12"/>
  <c r="H42" s="1"/>
  <c r="R55"/>
  <c r="T25"/>
  <c r="T55" s="1"/>
  <c r="F25"/>
  <c r="F55" s="1"/>
  <c r="H25"/>
  <c r="H55" s="1"/>
  <c r="AH59"/>
  <c r="AG59"/>
  <c r="AH57"/>
  <c r="AH58"/>
  <c r="R26"/>
  <c r="R56" s="1"/>
  <c r="T26"/>
  <c r="T56" s="1"/>
  <c r="H26"/>
  <c r="H56" s="1"/>
  <c r="AF19"/>
  <c r="AF49" s="1"/>
  <c r="F49"/>
  <c r="H19"/>
  <c r="H49" s="1"/>
  <c r="D41"/>
  <c r="E41"/>
  <c r="P34"/>
  <c r="Q34"/>
  <c r="D34"/>
  <c r="E34"/>
  <c r="H4"/>
  <c r="H34" s="1"/>
  <c r="T4"/>
  <c r="T34" s="1"/>
  <c r="H5"/>
  <c r="H35" s="1"/>
  <c r="T5"/>
  <c r="T35" s="1"/>
  <c r="F31"/>
  <c r="AA31"/>
  <c r="AD31"/>
  <c r="O32"/>
  <c r="S32"/>
  <c r="F34"/>
  <c r="G34"/>
  <c r="R34"/>
  <c r="S34"/>
  <c r="F35"/>
  <c r="G35"/>
  <c r="R35"/>
  <c r="S35"/>
  <c r="I37"/>
  <c r="U37"/>
  <c r="I38"/>
  <c r="U38"/>
  <c r="G41"/>
  <c r="G42"/>
  <c r="I44"/>
  <c r="I45"/>
  <c r="D47" i="109"/>
  <c r="R51" i="68"/>
  <c r="O51"/>
  <c r="P51"/>
  <c r="N51"/>
  <c r="V52"/>
  <c r="V50"/>
  <c r="R52"/>
  <c r="P52"/>
  <c r="O52"/>
  <c r="N52"/>
  <c r="R50"/>
  <c r="T50"/>
  <c r="T52"/>
  <c r="P50"/>
  <c r="M52"/>
  <c r="D14" i="109" l="1"/>
  <c r="D49" s="1"/>
  <c r="J39"/>
  <c r="O4"/>
  <c r="O39" s="1"/>
  <c r="Z24"/>
  <c r="Z59" s="1"/>
  <c r="F22"/>
  <c r="F57" s="1"/>
  <c r="Z22"/>
  <c r="Z57" s="1"/>
  <c r="J47"/>
  <c r="D39"/>
  <c r="O12"/>
  <c r="O47" s="1"/>
  <c r="J58" i="68"/>
  <c r="C58" s="1"/>
  <c r="J51"/>
  <c r="C51" s="1"/>
  <c r="AH51"/>
  <c r="AD51" s="1"/>
  <c r="D16" i="109"/>
  <c r="D51" s="1"/>
  <c r="F58" i="68"/>
  <c r="AH45"/>
  <c r="AB45" s="1"/>
  <c r="AA45" s="1"/>
  <c r="AH43"/>
  <c r="AB43" s="1"/>
  <c r="AH44"/>
  <c r="J49" i="109"/>
  <c r="J16"/>
  <c r="V58" i="68"/>
  <c r="R58" s="1"/>
  <c r="V59"/>
  <c r="Q42" i="98"/>
  <c r="AA57"/>
  <c r="Q57"/>
  <c r="N59"/>
  <c r="V57" i="68"/>
  <c r="D6" i="109"/>
  <c r="O6" s="1"/>
  <c r="O41" s="1"/>
  <c r="F24"/>
  <c r="F59" s="1"/>
  <c r="F32"/>
  <c r="F67" s="1"/>
  <c r="Z30"/>
  <c r="Z65" s="1"/>
  <c r="F30"/>
  <c r="F65" s="1"/>
  <c r="Z32"/>
  <c r="Z67" s="1"/>
  <c r="V38" i="68"/>
  <c r="V37"/>
  <c r="V36"/>
  <c r="J52"/>
  <c r="J50"/>
  <c r="AH52"/>
  <c r="AH50"/>
  <c r="J45"/>
  <c r="J44"/>
  <c r="J43"/>
  <c r="N79" i="98"/>
  <c r="Q78"/>
  <c r="Q63"/>
  <c r="AA78"/>
  <c r="F85"/>
  <c r="I100"/>
  <c r="J36" i="68"/>
  <c r="J37"/>
  <c r="J38"/>
  <c r="J57"/>
  <c r="J59"/>
  <c r="V43"/>
  <c r="V45"/>
  <c r="V44"/>
  <c r="F43" i="98"/>
  <c r="I59"/>
  <c r="I79"/>
  <c r="F64"/>
  <c r="Q99"/>
  <c r="AA99"/>
  <c r="Q84"/>
  <c r="N100"/>
  <c r="J8" i="109"/>
  <c r="J41"/>
  <c r="O58" i="68" l="1"/>
  <c r="AA51"/>
  <c r="O14" i="109"/>
  <c r="O49" s="1"/>
  <c r="A59" i="68"/>
  <c r="AD45"/>
  <c r="A52"/>
  <c r="AB51"/>
  <c r="Z51"/>
  <c r="D58"/>
  <c r="N58"/>
  <c r="O16" i="109"/>
  <c r="O51" s="1"/>
  <c r="F51" i="68"/>
  <c r="S59" i="98"/>
  <c r="AF59" s="1"/>
  <c r="B58" i="68"/>
  <c r="Y52"/>
  <c r="M59"/>
  <c r="P58"/>
  <c r="D51"/>
  <c r="B51"/>
  <c r="N59"/>
  <c r="P59"/>
  <c r="O59" s="1"/>
  <c r="R59"/>
  <c r="AB44"/>
  <c r="AD44"/>
  <c r="Y45"/>
  <c r="AA44"/>
  <c r="J18" i="109"/>
  <c r="J51"/>
  <c r="AD43" i="68"/>
  <c r="AF43"/>
  <c r="AF45" s="1"/>
  <c r="S79" i="98"/>
  <c r="T80" s="1"/>
  <c r="Z44" i="68"/>
  <c r="Z45"/>
  <c r="D8" i="109"/>
  <c r="D43" s="1"/>
  <c r="D41"/>
  <c r="R57" i="68"/>
  <c r="T57"/>
  <c r="T59" s="1"/>
  <c r="P57"/>
  <c r="R45"/>
  <c r="P45"/>
  <c r="O45" s="1"/>
  <c r="N45"/>
  <c r="D59"/>
  <c r="C59" s="1"/>
  <c r="F59"/>
  <c r="B59"/>
  <c r="H36"/>
  <c r="F36"/>
  <c r="D44"/>
  <c r="C44"/>
  <c r="A45"/>
  <c r="F44"/>
  <c r="B44"/>
  <c r="AF50"/>
  <c r="AF52" s="1"/>
  <c r="AD50"/>
  <c r="AB50"/>
  <c r="AA50" s="1"/>
  <c r="H50"/>
  <c r="H52" s="1"/>
  <c r="D50"/>
  <c r="F50"/>
  <c r="T36"/>
  <c r="R36"/>
  <c r="J10" i="109"/>
  <c r="J43"/>
  <c r="P44" i="68"/>
  <c r="N44"/>
  <c r="R44"/>
  <c r="O44"/>
  <c r="M45"/>
  <c r="R43"/>
  <c r="T43"/>
  <c r="T45" s="1"/>
  <c r="P43"/>
  <c r="D57"/>
  <c r="H57"/>
  <c r="H59" s="1"/>
  <c r="F57"/>
  <c r="E57" s="1"/>
  <c r="F43"/>
  <c r="D43"/>
  <c r="H43"/>
  <c r="H45" s="1"/>
  <c r="B45"/>
  <c r="D45"/>
  <c r="C45" s="1"/>
  <c r="F45"/>
  <c r="AD52"/>
  <c r="AB52"/>
  <c r="AA52" s="1"/>
  <c r="Z52"/>
  <c r="F52"/>
  <c r="D52"/>
  <c r="C52" s="1"/>
  <c r="B52"/>
  <c r="S100" i="98"/>
  <c r="T101" s="1"/>
  <c r="O8" i="109" l="1"/>
  <c r="O43" s="1"/>
  <c r="O18"/>
  <c r="O53" s="1"/>
  <c r="J53"/>
  <c r="J45"/>
  <c r="O10"/>
  <c r="O45" s="1"/>
</calcChain>
</file>

<file path=xl/sharedStrings.xml><?xml version="1.0" encoding="utf-8"?>
<sst xmlns="http://schemas.openxmlformats.org/spreadsheetml/2006/main" count="326" uniqueCount="86">
  <si>
    <t>名前</t>
    <rPh sb="0" eb="2">
      <t>ナマエ</t>
    </rPh>
    <phoneticPr fontId="1"/>
  </si>
  <si>
    <t>答え</t>
    <rPh sb="0" eb="1">
      <t>コタ</t>
    </rPh>
    <phoneticPr fontId="1"/>
  </si>
  <si>
    <t>(1)</t>
    <phoneticPr fontId="1"/>
  </si>
  <si>
    <t>×</t>
    <phoneticPr fontId="1"/>
  </si>
  <si>
    <t>№</t>
    <phoneticPr fontId="1"/>
  </si>
  <si>
    <t>ｍ</t>
    <phoneticPr fontId="1"/>
  </si>
  <si>
    <t>×</t>
    <phoneticPr fontId="1"/>
  </si>
  <si>
    <t>円</t>
    <rPh sb="0" eb="1">
      <t>エン</t>
    </rPh>
    <phoneticPr fontId="1"/>
  </si>
  <si>
    <t>×</t>
    <phoneticPr fontId="1"/>
  </si>
  <si>
    <t>=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</si>
  <si>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</si>
  <si>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</si>
  <si>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　</t>
    <phoneticPr fontId="1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</si>
  <si>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</si>
  <si>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</si>
  <si>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</si>
  <si>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</si>
  <si>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</si>
  <si>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①</t>
    <phoneticPr fontId="2"/>
  </si>
  <si>
    <t>.</t>
    <phoneticPr fontId="1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</si>
  <si>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</si>
  <si>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</si>
  <si>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</si>
  <si>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</si>
  <si>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</si>
  <si>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</si>
  <si>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</si>
  <si>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</si>
  <si>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</si>
  <si>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　</t>
    <phoneticPr fontId="1"/>
  </si>
  <si>
    <t>．</t>
    <phoneticPr fontId="2"/>
  </si>
  <si>
    <t>　</t>
    <phoneticPr fontId="2"/>
  </si>
  <si>
    <t>　</t>
    <phoneticPr fontId="1"/>
  </si>
  <si>
    <t>①</t>
    <phoneticPr fontId="2"/>
  </si>
  <si>
    <t>②</t>
    <phoneticPr fontId="2"/>
  </si>
  <si>
    <t>×</t>
    <phoneticPr fontId="1"/>
  </si>
  <si>
    <t>0</t>
    <phoneticPr fontId="2"/>
  </si>
  <si>
    <t>．</t>
    <phoneticPr fontId="2"/>
  </si>
  <si>
    <t>　</t>
    <phoneticPr fontId="1"/>
  </si>
  <si>
    <t>　</t>
    <phoneticPr fontId="1"/>
  </si>
  <si>
    <t>円のリボンを，</t>
    <rPh sb="0" eb="1">
      <t>エン</t>
    </rPh>
    <phoneticPr fontId="1"/>
  </si>
  <si>
    <t>ｍ買いました。</t>
    <rPh sb="1" eb="2">
      <t>カ</t>
    </rPh>
    <phoneticPr fontId="1"/>
  </si>
  <si>
    <t>№</t>
    <phoneticPr fontId="1"/>
  </si>
  <si>
    <t>【数直線】</t>
    <rPh sb="1" eb="4">
      <t>スウチョクセン</t>
    </rPh>
    <phoneticPr fontId="1"/>
  </si>
  <si>
    <t>【式】</t>
    <rPh sb="1" eb="2">
      <t>シキ</t>
    </rPh>
    <phoneticPr fontId="1"/>
  </si>
  <si>
    <t>１ｍの重さが</t>
    <rPh sb="3" eb="4">
      <t>オモ</t>
    </rPh>
    <phoneticPr fontId="1"/>
  </si>
  <si>
    <t>（</t>
    <phoneticPr fontId="1"/>
  </si>
  <si>
    <t>）</t>
    <phoneticPr fontId="1"/>
  </si>
  <si>
    <t>代金はいくらですか。数直線，式，答えを書きましょう。</t>
    <rPh sb="0" eb="2">
      <t>ダイキン</t>
    </rPh>
    <phoneticPr fontId="1"/>
  </si>
  <si>
    <t>　１ｍのねだんが</t>
    <phoneticPr fontId="1"/>
  </si>
  <si>
    <t>　１ｍの重さが</t>
    <rPh sb="4" eb="5">
      <t>オモ</t>
    </rPh>
    <phoneticPr fontId="1"/>
  </si>
  <si>
    <t>重さは何kgですか。数直線，式，筆算，答えを書きましょう。</t>
    <rPh sb="0" eb="1">
      <t>オモ</t>
    </rPh>
    <rPh sb="3" eb="4">
      <t>ナニ</t>
    </rPh>
    <rPh sb="16" eb="18">
      <t>ヒッサン</t>
    </rPh>
    <phoneticPr fontId="1"/>
  </si>
  <si>
    <t>【筆算】</t>
    <rPh sb="1" eb="3">
      <t>ヒッサン</t>
    </rPh>
    <phoneticPr fontId="1"/>
  </si>
  <si>
    <t>ｋｇのパイプがあります。</t>
    <phoneticPr fontId="1"/>
  </si>
  <si>
    <t>ｋｇのパイプがあります。このパイプ</t>
    <phoneticPr fontId="1"/>
  </si>
  <si>
    <t>ｍの</t>
    <phoneticPr fontId="1"/>
  </si>
  <si>
    <t>ｍでは，</t>
    <phoneticPr fontId="1"/>
  </si>
  <si>
    <t>5年　　組</t>
    <rPh sb="1" eb="2">
      <t>ネン</t>
    </rPh>
    <rPh sb="4" eb="5">
      <t>クミ</t>
    </rPh>
    <phoneticPr fontId="1"/>
  </si>
  <si>
    <t>＝</t>
    <phoneticPr fontId="1"/>
  </si>
  <si>
    <t>kg</t>
    <phoneticPr fontId="1"/>
  </si>
  <si>
    <t>小数のかけ算④</t>
    <rPh sb="0" eb="2">
      <t>ショウスウ</t>
    </rPh>
    <rPh sb="5" eb="6">
      <t>サン</t>
    </rPh>
    <phoneticPr fontId="1"/>
  </si>
  <si>
    <t>小数のかけ算⑤</t>
    <rPh sb="0" eb="2">
      <t>ショウスウ</t>
    </rPh>
    <rPh sb="5" eb="6">
      <t>サン</t>
    </rPh>
    <phoneticPr fontId="1"/>
  </si>
  <si>
    <t>小数のかけ算⑥</t>
    <rPh sb="0" eb="2">
      <t>ショウスウ</t>
    </rPh>
    <rPh sb="5" eb="6">
      <t>サン</t>
    </rPh>
    <phoneticPr fontId="1"/>
  </si>
  <si>
    <t>(</t>
    <phoneticPr fontId="1"/>
  </si>
  <si>
    <t>□</t>
    <phoneticPr fontId="1"/>
  </si>
  <si>
    <t>kg</t>
    <phoneticPr fontId="1"/>
  </si>
  <si>
    <t>×</t>
    <phoneticPr fontId="1"/>
  </si>
  <si>
    <t>　</t>
    <phoneticPr fontId="1"/>
  </si>
  <si>
    <t>　</t>
    <phoneticPr fontId="2"/>
  </si>
  <si>
    <t>　</t>
    <phoneticPr fontId="2"/>
  </si>
  <si>
    <t>をもとにして，次の積を求めましょう。</t>
    <rPh sb="7" eb="8">
      <t>ツギ</t>
    </rPh>
    <rPh sb="9" eb="10">
      <t>セキ</t>
    </rPh>
    <rPh sb="11" eb="12">
      <t>モト</t>
    </rPh>
    <phoneticPr fontId="1"/>
  </si>
  <si>
    <t>(2)</t>
    <phoneticPr fontId="1"/>
  </si>
  <si>
    <t>(3)</t>
    <phoneticPr fontId="1"/>
  </si>
  <si>
    <t>×</t>
    <phoneticPr fontId="1"/>
  </si>
  <si>
    <t>=</t>
    <phoneticPr fontId="1"/>
  </si>
  <si>
    <t>積が</t>
    <rPh sb="0" eb="1">
      <t>セキ</t>
    </rPh>
    <phoneticPr fontId="1"/>
  </si>
  <si>
    <t>より小さくなる式は，どれとどれですか。ア～エで答えましょう。</t>
    <rPh sb="2" eb="3">
      <t>チイ</t>
    </rPh>
    <rPh sb="7" eb="8">
      <t>シキ</t>
    </rPh>
    <rPh sb="23" eb="24">
      <t>コタ</t>
    </rPh>
    <phoneticPr fontId="1"/>
  </si>
  <si>
    <t>ア</t>
    <phoneticPr fontId="1"/>
  </si>
  <si>
    <t>と</t>
    <phoneticPr fontId="1"/>
  </si>
  <si>
    <t>イ</t>
    <phoneticPr fontId="1"/>
  </si>
  <si>
    <t>ウ</t>
    <phoneticPr fontId="1"/>
  </si>
  <si>
    <t>エ</t>
    <phoneticPr fontId="1"/>
  </si>
  <si>
    <t>ア</t>
    <phoneticPr fontId="1"/>
  </si>
  <si>
    <t>エ</t>
    <phoneticPr fontId="1"/>
  </si>
  <si>
    <t>イ</t>
    <phoneticPr fontId="1"/>
  </si>
  <si>
    <t>ウ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</si>
</sst>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20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8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/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1">
      <alignment vertical="center"/>
    </xf>
    <xf numFmtId="0" fontId="2" fillId="0" borderId="0" xfId="1" applyFont="1">
      <alignment vertical="center"/>
    </xf>
    <xf numFmtId="0" fontId="5" fillId="0" borderId="0" xfId="1" applyAlignment="1">
      <alignment horizontal="center" vertical="center"/>
    </xf>
    <xf numFmtId="0" fontId="5" fillId="0" borderId="1" xfId="1" applyBorder="1">
      <alignment vertical="center"/>
    </xf>
    <xf numFmtId="0" fontId="3" fillId="0" borderId="1" xfId="1" applyFont="1" applyBorder="1">
      <alignment vertical="center"/>
    </xf>
    <xf numFmtId="0" fontId="5" fillId="0" borderId="1" xfId="1" applyBorder="1" applyAlignment="1">
      <alignment horizontal="center" vertical="center"/>
    </xf>
    <xf numFmtId="0" fontId="5" fillId="0" borderId="0" xfId="1" quotePrefix="1" applyAlignment="1">
      <alignment vertical="center"/>
    </xf>
    <xf numFmtId="0" fontId="5" fillId="0" borderId="0" xfId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Border="1" applyAlignment="1">
      <alignment vertical="center"/>
    </xf>
    <xf numFmtId="0" fontId="8" fillId="0" borderId="0" xfId="1" applyNumberFormat="1" applyFont="1">
      <alignment vertical="center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quotePrefix="1" applyFont="1" applyAlignment="1">
      <alignment horizontal="center" vertical="center"/>
    </xf>
    <xf numFmtId="0" fontId="8" fillId="0" borderId="0" xfId="1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5" fillId="0" borderId="0" xfId="1" applyBorder="1">
      <alignment vertical="center"/>
    </xf>
    <xf numFmtId="0" fontId="5" fillId="0" borderId="1" xfId="1" applyFont="1" applyBorder="1">
      <alignment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0" fontId="10" fillId="0" borderId="0" xfId="1" applyNumberFormat="1" applyFont="1">
      <alignment vertical="center"/>
    </xf>
    <xf numFmtId="0" fontId="10" fillId="0" borderId="0" xfId="1" applyNumberFormat="1" applyFont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0" fillId="0" borderId="1" xfId="1" applyNumberFormat="1" applyFont="1" applyBorder="1" applyAlignment="1">
      <alignment vertical="center"/>
    </xf>
    <xf numFmtId="0" fontId="9" fillId="0" borderId="0" xfId="1" applyFont="1" applyBorder="1">
      <alignment vertical="center"/>
    </xf>
    <xf numFmtId="0" fontId="9" fillId="0" borderId="0" xfId="1" quotePrefix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10" fillId="0" borderId="0" xfId="1" applyNumberFormat="1" applyFont="1" applyBorder="1" applyAlignment="1">
      <alignment vertical="center"/>
    </xf>
    <xf numFmtId="0" fontId="5" fillId="0" borderId="0" xfId="1" applyFont="1" applyBorder="1">
      <alignment vertical="center"/>
    </xf>
    <xf numFmtId="0" fontId="5" fillId="0" borderId="2" xfId="1" applyBorder="1">
      <alignment vertical="center"/>
    </xf>
    <xf numFmtId="0" fontId="10" fillId="0" borderId="2" xfId="1" applyNumberFormat="1" applyFont="1" applyBorder="1">
      <alignment vertical="center"/>
    </xf>
    <xf numFmtId="0" fontId="8" fillId="0" borderId="2" xfId="1" applyNumberFormat="1" applyFont="1" applyBorder="1">
      <alignment vertical="center"/>
    </xf>
    <xf numFmtId="49" fontId="9" fillId="0" borderId="2" xfId="1" applyNumberFormat="1" applyFont="1" applyBorder="1" applyAlignment="1">
      <alignment vertical="center"/>
    </xf>
    <xf numFmtId="0" fontId="12" fillId="0" borderId="0" xfId="1" applyNumberFormat="1" applyFont="1" applyAlignment="1">
      <alignment vertical="center"/>
    </xf>
    <xf numFmtId="0" fontId="10" fillId="0" borderId="2" xfId="1" applyNumberFormat="1" applyFont="1" applyBorder="1" applyAlignment="1">
      <alignment vertical="center"/>
    </xf>
    <xf numFmtId="0" fontId="9" fillId="0" borderId="0" xfId="1" applyNumberFormat="1" applyFont="1">
      <alignment vertical="center"/>
    </xf>
    <xf numFmtId="0" fontId="5" fillId="0" borderId="0" xfId="1" applyFont="1" applyBorder="1" applyAlignment="1">
      <alignment vertical="center"/>
    </xf>
    <xf numFmtId="0" fontId="10" fillId="0" borderId="0" xfId="1" applyNumberFormat="1" applyFont="1" applyBorder="1">
      <alignment vertical="center"/>
    </xf>
    <xf numFmtId="0" fontId="9" fillId="0" borderId="0" xfId="1" applyNumberFormat="1" applyFont="1" applyBorder="1">
      <alignment vertical="center"/>
    </xf>
    <xf numFmtId="0" fontId="11" fillId="0" borderId="0" xfId="0" applyFont="1" applyBorder="1">
      <alignment vertical="center"/>
    </xf>
    <xf numFmtId="0" fontId="13" fillId="0" borderId="0" xfId="1" applyFont="1">
      <alignment vertical="center"/>
    </xf>
    <xf numFmtId="0" fontId="13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7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2">
      <alignment vertical="center"/>
    </xf>
    <xf numFmtId="0" fontId="5" fillId="0" borderId="0" xfId="2" quotePrefix="1" applyAlignment="1">
      <alignment vertical="center"/>
    </xf>
    <xf numFmtId="0" fontId="5" fillId="0" borderId="0" xfId="2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Border="1">
      <alignment vertical="center"/>
    </xf>
    <xf numFmtId="0" fontId="5" fillId="0" borderId="0" xfId="2" quotePrefix="1" applyBorder="1" applyAlignment="1">
      <alignment vertical="center"/>
    </xf>
    <xf numFmtId="0" fontId="5" fillId="0" borderId="0" xfId="2" applyBorder="1" applyAlignment="1">
      <alignment horizontal="center" vertical="center"/>
    </xf>
    <xf numFmtId="0" fontId="5" fillId="0" borderId="0" xfId="2" applyFont="1" applyBorder="1">
      <alignment vertical="center"/>
    </xf>
    <xf numFmtId="0" fontId="5" fillId="0" borderId="4" xfId="2" applyBorder="1" applyAlignment="1">
      <alignment vertical="center"/>
    </xf>
    <xf numFmtId="0" fontId="5" fillId="0" borderId="4" xfId="2" quotePrefix="1" applyBorder="1" applyAlignment="1">
      <alignment vertical="center"/>
    </xf>
    <xf numFmtId="0" fontId="5" fillId="0" borderId="5" xfId="2" quotePrefix="1" applyBorder="1" applyAlignment="1">
      <alignment vertical="center"/>
    </xf>
    <xf numFmtId="0" fontId="5" fillId="0" borderId="6" xfId="2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6" xfId="2" quotePrefix="1" applyBorder="1" applyAlignment="1">
      <alignment vertical="center"/>
    </xf>
    <xf numFmtId="0" fontId="5" fillId="0" borderId="6" xfId="2" applyBorder="1">
      <alignment vertical="center"/>
    </xf>
    <xf numFmtId="0" fontId="5" fillId="0" borderId="0" xfId="2" quotePrefix="1" applyBorder="1" applyAlignment="1">
      <alignment horizontal="center" vertical="center"/>
    </xf>
    <xf numFmtId="0" fontId="5" fillId="0" borderId="7" xfId="2" applyBorder="1" applyAlignment="1">
      <alignment vertical="center"/>
    </xf>
    <xf numFmtId="0" fontId="5" fillId="0" borderId="8" xfId="2" applyBorder="1" applyAlignment="1">
      <alignment vertical="center"/>
    </xf>
    <xf numFmtId="0" fontId="5" fillId="0" borderId="9" xfId="2" applyBorder="1" applyAlignment="1">
      <alignment vertical="center"/>
    </xf>
    <xf numFmtId="0" fontId="5" fillId="0" borderId="8" xfId="2" quotePrefix="1" applyBorder="1" applyAlignment="1">
      <alignment vertical="center"/>
    </xf>
    <xf numFmtId="0" fontId="5" fillId="0" borderId="9" xfId="2" quotePrefix="1" applyBorder="1" applyAlignment="1">
      <alignment vertical="center"/>
    </xf>
    <xf numFmtId="0" fontId="5" fillId="0" borderId="10" xfId="2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9" xfId="2" applyBorder="1">
      <alignment vertical="center"/>
    </xf>
    <xf numFmtId="0" fontId="5" fillId="0" borderId="8" xfId="2" applyBorder="1">
      <alignment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>
      <alignment vertical="center"/>
    </xf>
    <xf numFmtId="0" fontId="17" fillId="0" borderId="0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1" quotePrefix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0" fontId="17" fillId="0" borderId="0" xfId="1" applyNumberFormat="1" applyFont="1">
      <alignment vertical="center"/>
    </xf>
    <xf numFmtId="0" fontId="19" fillId="0" borderId="0" xfId="1" applyNumberFormat="1" applyFont="1">
      <alignment vertical="center"/>
    </xf>
    <xf numFmtId="0" fontId="17" fillId="0" borderId="0" xfId="1" quotePrefix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8" fillId="0" borderId="0" xfId="0" applyFont="1">
      <alignment vertical="center"/>
    </xf>
    <xf numFmtId="0" fontId="5" fillId="0" borderId="0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5" fillId="0" borderId="0" xfId="2" quotePrefix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0" fontId="5" fillId="0" borderId="1" xfId="1" applyBorder="1" applyAlignment="1">
      <alignment vertical="center"/>
    </xf>
    <xf numFmtId="0" fontId="1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3">
    <cellStyle name="標準" xfId="0" builtinId="0"/>
    <cellStyle name="標準_ワークシート書式" xfId="1"/>
    <cellStyle name="標準_単位の換算（田中作成）" xfId="2"/>
  </cellStyles>
  <dxfs count="43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 flipV="1">
          <a:off x="971550" y="1393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57</xdr:row>
      <xdr:rowOff>0</xdr:rowOff>
    </xdr:from>
    <xdr:to>
      <xdr:col>8</xdr:col>
      <xdr:colOff>0</xdr:colOff>
      <xdr:row>57</xdr:row>
      <xdr:rowOff>0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 flipV="1">
          <a:off x="1295400" y="1393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</xdr:colOff>
      <xdr:row>56</xdr:row>
      <xdr:rowOff>247650</xdr:rowOff>
    </xdr:from>
    <xdr:to>
      <xdr:col>25</xdr:col>
      <xdr:colOff>104775</xdr:colOff>
      <xdr:row>56</xdr:row>
      <xdr:rowOff>304800</xdr:rowOff>
    </xdr:to>
    <xdr:sp macro="" textlink="">
      <xdr:nvSpPr>
        <xdr:cNvPr id="9242" name="Freeform 6"/>
        <xdr:cNvSpPr>
          <a:spLocks/>
        </xdr:cNvSpPr>
      </xdr:nvSpPr>
      <xdr:spPr bwMode="auto">
        <a:xfrm>
          <a:off x="1314450" y="13763625"/>
          <a:ext cx="2838450" cy="57150"/>
        </a:xfrm>
        <a:custGeom>
          <a:avLst/>
          <a:gdLst>
            <a:gd name="T0" fmla="*/ 0 w 321"/>
            <a:gd name="T1" fmla="*/ 2147483647 h 21"/>
            <a:gd name="T2" fmla="*/ 2147483647 w 321"/>
            <a:gd name="T3" fmla="*/ 2147483647 h 21"/>
            <a:gd name="T4" fmla="*/ 2147483647 w 321"/>
            <a:gd name="T5" fmla="*/ 0 h 21"/>
            <a:gd name="T6" fmla="*/ 0 60000 65536"/>
            <a:gd name="T7" fmla="*/ 0 60000 65536"/>
            <a:gd name="T8" fmla="*/ 0 60000 65536"/>
            <a:gd name="T9" fmla="*/ 0 w 321"/>
            <a:gd name="T10" fmla="*/ 0 h 21"/>
            <a:gd name="T11" fmla="*/ 321 w 321"/>
            <a:gd name="T12" fmla="*/ 21 h 2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1" h="21">
              <a:moveTo>
                <a:pt x="0" y="7"/>
              </a:moveTo>
              <a:cubicBezTo>
                <a:pt x="54" y="14"/>
                <a:pt x="109" y="21"/>
                <a:pt x="162" y="20"/>
              </a:cubicBezTo>
              <a:cubicBezTo>
                <a:pt x="215" y="19"/>
                <a:pt x="268" y="9"/>
                <a:pt x="321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56</xdr:row>
      <xdr:rowOff>209550</xdr:rowOff>
    </xdr:from>
    <xdr:to>
      <xdr:col>25</xdr:col>
      <xdr:colOff>114300</xdr:colOff>
      <xdr:row>56</xdr:row>
      <xdr:rowOff>247650</xdr:rowOff>
    </xdr:to>
    <xdr:sp macro="" textlink="">
      <xdr:nvSpPr>
        <xdr:cNvPr id="9243" name="Line 7"/>
        <xdr:cNvSpPr>
          <a:spLocks noChangeShapeType="1"/>
        </xdr:cNvSpPr>
      </xdr:nvSpPr>
      <xdr:spPr bwMode="auto">
        <a:xfrm flipH="1" flipV="1">
          <a:off x="3952875" y="13725525"/>
          <a:ext cx="2095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56</xdr:row>
      <xdr:rowOff>247650</xdr:rowOff>
    </xdr:from>
    <xdr:to>
      <xdr:col>25</xdr:col>
      <xdr:colOff>104775</xdr:colOff>
      <xdr:row>56</xdr:row>
      <xdr:rowOff>381000</xdr:rowOff>
    </xdr:to>
    <xdr:sp macro="" textlink="">
      <xdr:nvSpPr>
        <xdr:cNvPr id="9244" name="Line 8"/>
        <xdr:cNvSpPr>
          <a:spLocks noChangeShapeType="1"/>
        </xdr:cNvSpPr>
      </xdr:nvSpPr>
      <xdr:spPr bwMode="auto">
        <a:xfrm flipH="1">
          <a:off x="3933825" y="13763625"/>
          <a:ext cx="21907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42</xdr:row>
      <xdr:rowOff>47625</xdr:rowOff>
    </xdr:from>
    <xdr:to>
      <xdr:col>26</xdr:col>
      <xdr:colOff>47625</xdr:colOff>
      <xdr:row>42</xdr:row>
      <xdr:rowOff>114300</xdr:rowOff>
    </xdr:to>
    <xdr:sp macro="" textlink="">
      <xdr:nvSpPr>
        <xdr:cNvPr id="9245" name="Freeform 10"/>
        <xdr:cNvSpPr>
          <a:spLocks/>
        </xdr:cNvSpPr>
      </xdr:nvSpPr>
      <xdr:spPr bwMode="auto">
        <a:xfrm>
          <a:off x="1304925" y="12487275"/>
          <a:ext cx="2952750" cy="66675"/>
        </a:xfrm>
        <a:custGeom>
          <a:avLst/>
          <a:gdLst>
            <a:gd name="T0" fmla="*/ 0 w 311"/>
            <a:gd name="T1" fmla="*/ 2147483647 h 13"/>
            <a:gd name="T2" fmla="*/ 2147483647 w 311"/>
            <a:gd name="T3" fmla="*/ 2147483647 h 13"/>
            <a:gd name="T4" fmla="*/ 2147483647 w 311"/>
            <a:gd name="T5" fmla="*/ 2147483647 h 13"/>
            <a:gd name="T6" fmla="*/ 0 60000 65536"/>
            <a:gd name="T7" fmla="*/ 0 60000 65536"/>
            <a:gd name="T8" fmla="*/ 0 60000 65536"/>
            <a:gd name="T9" fmla="*/ 0 w 311"/>
            <a:gd name="T10" fmla="*/ 0 h 13"/>
            <a:gd name="T11" fmla="*/ 311 w 311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11" h="13">
              <a:moveTo>
                <a:pt x="0" y="8"/>
              </a:moveTo>
              <a:cubicBezTo>
                <a:pt x="56" y="4"/>
                <a:pt x="112" y="0"/>
                <a:pt x="164" y="1"/>
              </a:cubicBezTo>
              <a:cubicBezTo>
                <a:pt x="216" y="2"/>
                <a:pt x="263" y="7"/>
                <a:pt x="311" y="1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42</xdr:row>
      <xdr:rowOff>28575</xdr:rowOff>
    </xdr:from>
    <xdr:to>
      <xdr:col>26</xdr:col>
      <xdr:colOff>57150</xdr:colOff>
      <xdr:row>42</xdr:row>
      <xdr:rowOff>104775</xdr:rowOff>
    </xdr:to>
    <xdr:sp macro="" textlink="">
      <xdr:nvSpPr>
        <xdr:cNvPr id="9246" name="Line 11"/>
        <xdr:cNvSpPr>
          <a:spLocks noChangeShapeType="1"/>
        </xdr:cNvSpPr>
      </xdr:nvSpPr>
      <xdr:spPr bwMode="auto">
        <a:xfrm flipH="1" flipV="1">
          <a:off x="4133850" y="12468225"/>
          <a:ext cx="13335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57150</xdr:colOff>
      <xdr:row>42</xdr:row>
      <xdr:rowOff>114300</xdr:rowOff>
    </xdr:from>
    <xdr:to>
      <xdr:col>26</xdr:col>
      <xdr:colOff>66675</xdr:colOff>
      <xdr:row>42</xdr:row>
      <xdr:rowOff>161925</xdr:rowOff>
    </xdr:to>
    <xdr:sp macro="" textlink="">
      <xdr:nvSpPr>
        <xdr:cNvPr id="9247" name="Line 12"/>
        <xdr:cNvSpPr>
          <a:spLocks noChangeShapeType="1"/>
        </xdr:cNvSpPr>
      </xdr:nvSpPr>
      <xdr:spPr bwMode="auto">
        <a:xfrm flipH="1">
          <a:off x="4105275" y="12553950"/>
          <a:ext cx="1714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56</xdr:row>
      <xdr:rowOff>95250</xdr:rowOff>
    </xdr:from>
    <xdr:to>
      <xdr:col>7</xdr:col>
      <xdr:colOff>152400</xdr:colOff>
      <xdr:row>56</xdr:row>
      <xdr:rowOff>342900</xdr:rowOff>
    </xdr:to>
    <xdr:sp macro="" textlink="">
      <xdr:nvSpPr>
        <xdr:cNvPr id="9248" name="Oval 9"/>
        <xdr:cNvSpPr>
          <a:spLocks noChangeArrowheads="1"/>
        </xdr:cNvSpPr>
      </xdr:nvSpPr>
      <xdr:spPr bwMode="auto">
        <a:xfrm>
          <a:off x="981075" y="13611225"/>
          <a:ext cx="30480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77</xdr:row>
      <xdr:rowOff>247650</xdr:rowOff>
    </xdr:from>
    <xdr:to>
      <xdr:col>25</xdr:col>
      <xdr:colOff>104775</xdr:colOff>
      <xdr:row>77</xdr:row>
      <xdr:rowOff>304800</xdr:rowOff>
    </xdr:to>
    <xdr:sp macro="" textlink="">
      <xdr:nvSpPr>
        <xdr:cNvPr id="9249" name="Freeform 6"/>
        <xdr:cNvSpPr>
          <a:spLocks/>
        </xdr:cNvSpPr>
      </xdr:nvSpPr>
      <xdr:spPr bwMode="auto">
        <a:xfrm>
          <a:off x="1314450" y="16916400"/>
          <a:ext cx="2838450" cy="57150"/>
        </a:xfrm>
        <a:custGeom>
          <a:avLst/>
          <a:gdLst>
            <a:gd name="T0" fmla="*/ 0 w 321"/>
            <a:gd name="T1" fmla="*/ 2147483647 h 21"/>
            <a:gd name="T2" fmla="*/ 2147483647 w 321"/>
            <a:gd name="T3" fmla="*/ 2147483647 h 21"/>
            <a:gd name="T4" fmla="*/ 2147483647 w 321"/>
            <a:gd name="T5" fmla="*/ 0 h 21"/>
            <a:gd name="T6" fmla="*/ 0 60000 65536"/>
            <a:gd name="T7" fmla="*/ 0 60000 65536"/>
            <a:gd name="T8" fmla="*/ 0 60000 65536"/>
            <a:gd name="T9" fmla="*/ 0 w 321"/>
            <a:gd name="T10" fmla="*/ 0 h 21"/>
            <a:gd name="T11" fmla="*/ 321 w 321"/>
            <a:gd name="T12" fmla="*/ 21 h 2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1" h="21">
              <a:moveTo>
                <a:pt x="0" y="7"/>
              </a:moveTo>
              <a:cubicBezTo>
                <a:pt x="54" y="14"/>
                <a:pt x="109" y="21"/>
                <a:pt x="162" y="20"/>
              </a:cubicBezTo>
              <a:cubicBezTo>
                <a:pt x="215" y="19"/>
                <a:pt x="268" y="9"/>
                <a:pt x="321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77</xdr:row>
      <xdr:rowOff>209550</xdr:rowOff>
    </xdr:from>
    <xdr:to>
      <xdr:col>25</xdr:col>
      <xdr:colOff>114300</xdr:colOff>
      <xdr:row>77</xdr:row>
      <xdr:rowOff>247650</xdr:rowOff>
    </xdr:to>
    <xdr:sp macro="" textlink="">
      <xdr:nvSpPr>
        <xdr:cNvPr id="9250" name="Line 7"/>
        <xdr:cNvSpPr>
          <a:spLocks noChangeShapeType="1"/>
        </xdr:cNvSpPr>
      </xdr:nvSpPr>
      <xdr:spPr bwMode="auto">
        <a:xfrm flipH="1" flipV="1">
          <a:off x="3952875" y="16878300"/>
          <a:ext cx="2095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77</xdr:row>
      <xdr:rowOff>247650</xdr:rowOff>
    </xdr:from>
    <xdr:to>
      <xdr:col>25</xdr:col>
      <xdr:colOff>104775</xdr:colOff>
      <xdr:row>77</xdr:row>
      <xdr:rowOff>381000</xdr:rowOff>
    </xdr:to>
    <xdr:sp macro="" textlink="">
      <xdr:nvSpPr>
        <xdr:cNvPr id="9251" name="Line 8"/>
        <xdr:cNvSpPr>
          <a:spLocks noChangeShapeType="1"/>
        </xdr:cNvSpPr>
      </xdr:nvSpPr>
      <xdr:spPr bwMode="auto">
        <a:xfrm flipH="1">
          <a:off x="3933825" y="16916400"/>
          <a:ext cx="21907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63</xdr:row>
      <xdr:rowOff>47625</xdr:rowOff>
    </xdr:from>
    <xdr:to>
      <xdr:col>26</xdr:col>
      <xdr:colOff>47625</xdr:colOff>
      <xdr:row>63</xdr:row>
      <xdr:rowOff>114300</xdr:rowOff>
    </xdr:to>
    <xdr:sp macro="" textlink="">
      <xdr:nvSpPr>
        <xdr:cNvPr id="9252" name="Freeform 10"/>
        <xdr:cNvSpPr>
          <a:spLocks/>
        </xdr:cNvSpPr>
      </xdr:nvSpPr>
      <xdr:spPr bwMode="auto">
        <a:xfrm>
          <a:off x="1304925" y="15640050"/>
          <a:ext cx="2952750" cy="66675"/>
        </a:xfrm>
        <a:custGeom>
          <a:avLst/>
          <a:gdLst>
            <a:gd name="T0" fmla="*/ 0 w 311"/>
            <a:gd name="T1" fmla="*/ 2147483647 h 13"/>
            <a:gd name="T2" fmla="*/ 2147483647 w 311"/>
            <a:gd name="T3" fmla="*/ 2147483647 h 13"/>
            <a:gd name="T4" fmla="*/ 2147483647 w 311"/>
            <a:gd name="T5" fmla="*/ 2147483647 h 13"/>
            <a:gd name="T6" fmla="*/ 0 60000 65536"/>
            <a:gd name="T7" fmla="*/ 0 60000 65536"/>
            <a:gd name="T8" fmla="*/ 0 60000 65536"/>
            <a:gd name="T9" fmla="*/ 0 w 311"/>
            <a:gd name="T10" fmla="*/ 0 h 13"/>
            <a:gd name="T11" fmla="*/ 311 w 311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11" h="13">
              <a:moveTo>
                <a:pt x="0" y="8"/>
              </a:moveTo>
              <a:cubicBezTo>
                <a:pt x="56" y="4"/>
                <a:pt x="112" y="0"/>
                <a:pt x="164" y="1"/>
              </a:cubicBezTo>
              <a:cubicBezTo>
                <a:pt x="216" y="2"/>
                <a:pt x="263" y="7"/>
                <a:pt x="311" y="1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63</xdr:row>
      <xdr:rowOff>28575</xdr:rowOff>
    </xdr:from>
    <xdr:to>
      <xdr:col>26</xdr:col>
      <xdr:colOff>57150</xdr:colOff>
      <xdr:row>63</xdr:row>
      <xdr:rowOff>104775</xdr:rowOff>
    </xdr:to>
    <xdr:sp macro="" textlink="">
      <xdr:nvSpPr>
        <xdr:cNvPr id="9253" name="Line 11"/>
        <xdr:cNvSpPr>
          <a:spLocks noChangeShapeType="1"/>
        </xdr:cNvSpPr>
      </xdr:nvSpPr>
      <xdr:spPr bwMode="auto">
        <a:xfrm flipH="1" flipV="1">
          <a:off x="4133850" y="15621000"/>
          <a:ext cx="13335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57150</xdr:colOff>
      <xdr:row>63</xdr:row>
      <xdr:rowOff>114300</xdr:rowOff>
    </xdr:from>
    <xdr:to>
      <xdr:col>26</xdr:col>
      <xdr:colOff>66675</xdr:colOff>
      <xdr:row>63</xdr:row>
      <xdr:rowOff>161925</xdr:rowOff>
    </xdr:to>
    <xdr:sp macro="" textlink="">
      <xdr:nvSpPr>
        <xdr:cNvPr id="9254" name="Line 12"/>
        <xdr:cNvSpPr>
          <a:spLocks noChangeShapeType="1"/>
        </xdr:cNvSpPr>
      </xdr:nvSpPr>
      <xdr:spPr bwMode="auto">
        <a:xfrm flipH="1">
          <a:off x="4105275" y="15706725"/>
          <a:ext cx="1714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77</xdr:row>
      <xdr:rowOff>95250</xdr:rowOff>
    </xdr:from>
    <xdr:to>
      <xdr:col>7</xdr:col>
      <xdr:colOff>152400</xdr:colOff>
      <xdr:row>77</xdr:row>
      <xdr:rowOff>342900</xdr:rowOff>
    </xdr:to>
    <xdr:sp macro="" textlink="">
      <xdr:nvSpPr>
        <xdr:cNvPr id="9255" name="Oval 9"/>
        <xdr:cNvSpPr>
          <a:spLocks noChangeArrowheads="1"/>
        </xdr:cNvSpPr>
      </xdr:nvSpPr>
      <xdr:spPr bwMode="auto">
        <a:xfrm>
          <a:off x="981075" y="16764000"/>
          <a:ext cx="30480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98</xdr:row>
      <xdr:rowOff>247650</xdr:rowOff>
    </xdr:from>
    <xdr:to>
      <xdr:col>25</xdr:col>
      <xdr:colOff>104775</xdr:colOff>
      <xdr:row>98</xdr:row>
      <xdr:rowOff>304800</xdr:rowOff>
    </xdr:to>
    <xdr:sp macro="" textlink="">
      <xdr:nvSpPr>
        <xdr:cNvPr id="9256" name="Freeform 6"/>
        <xdr:cNvSpPr>
          <a:spLocks/>
        </xdr:cNvSpPr>
      </xdr:nvSpPr>
      <xdr:spPr bwMode="auto">
        <a:xfrm>
          <a:off x="1314450" y="20154900"/>
          <a:ext cx="2838450" cy="57150"/>
        </a:xfrm>
        <a:custGeom>
          <a:avLst/>
          <a:gdLst>
            <a:gd name="T0" fmla="*/ 0 w 321"/>
            <a:gd name="T1" fmla="*/ 2147483647 h 21"/>
            <a:gd name="T2" fmla="*/ 2147483647 w 321"/>
            <a:gd name="T3" fmla="*/ 2147483647 h 21"/>
            <a:gd name="T4" fmla="*/ 2147483647 w 321"/>
            <a:gd name="T5" fmla="*/ 0 h 21"/>
            <a:gd name="T6" fmla="*/ 0 60000 65536"/>
            <a:gd name="T7" fmla="*/ 0 60000 65536"/>
            <a:gd name="T8" fmla="*/ 0 60000 65536"/>
            <a:gd name="T9" fmla="*/ 0 w 321"/>
            <a:gd name="T10" fmla="*/ 0 h 21"/>
            <a:gd name="T11" fmla="*/ 321 w 321"/>
            <a:gd name="T12" fmla="*/ 21 h 2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1" h="21">
              <a:moveTo>
                <a:pt x="0" y="7"/>
              </a:moveTo>
              <a:cubicBezTo>
                <a:pt x="54" y="14"/>
                <a:pt x="109" y="21"/>
                <a:pt x="162" y="20"/>
              </a:cubicBezTo>
              <a:cubicBezTo>
                <a:pt x="215" y="19"/>
                <a:pt x="268" y="9"/>
                <a:pt x="321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98</xdr:row>
      <xdr:rowOff>209550</xdr:rowOff>
    </xdr:from>
    <xdr:to>
      <xdr:col>25</xdr:col>
      <xdr:colOff>114300</xdr:colOff>
      <xdr:row>98</xdr:row>
      <xdr:rowOff>247650</xdr:rowOff>
    </xdr:to>
    <xdr:sp macro="" textlink="">
      <xdr:nvSpPr>
        <xdr:cNvPr id="9257" name="Line 7"/>
        <xdr:cNvSpPr>
          <a:spLocks noChangeShapeType="1"/>
        </xdr:cNvSpPr>
      </xdr:nvSpPr>
      <xdr:spPr bwMode="auto">
        <a:xfrm flipH="1" flipV="1">
          <a:off x="3952875" y="20116800"/>
          <a:ext cx="2095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98</xdr:row>
      <xdr:rowOff>247650</xdr:rowOff>
    </xdr:from>
    <xdr:to>
      <xdr:col>25</xdr:col>
      <xdr:colOff>104775</xdr:colOff>
      <xdr:row>98</xdr:row>
      <xdr:rowOff>381000</xdr:rowOff>
    </xdr:to>
    <xdr:sp macro="" textlink="">
      <xdr:nvSpPr>
        <xdr:cNvPr id="9258" name="Line 8"/>
        <xdr:cNvSpPr>
          <a:spLocks noChangeShapeType="1"/>
        </xdr:cNvSpPr>
      </xdr:nvSpPr>
      <xdr:spPr bwMode="auto">
        <a:xfrm flipH="1">
          <a:off x="3933825" y="20154900"/>
          <a:ext cx="21907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84</xdr:row>
      <xdr:rowOff>47625</xdr:rowOff>
    </xdr:from>
    <xdr:to>
      <xdr:col>26</xdr:col>
      <xdr:colOff>47625</xdr:colOff>
      <xdr:row>84</xdr:row>
      <xdr:rowOff>114300</xdr:rowOff>
    </xdr:to>
    <xdr:sp macro="" textlink="">
      <xdr:nvSpPr>
        <xdr:cNvPr id="9259" name="Freeform 10"/>
        <xdr:cNvSpPr>
          <a:spLocks/>
        </xdr:cNvSpPr>
      </xdr:nvSpPr>
      <xdr:spPr bwMode="auto">
        <a:xfrm>
          <a:off x="1304925" y="18878550"/>
          <a:ext cx="2952750" cy="66675"/>
        </a:xfrm>
        <a:custGeom>
          <a:avLst/>
          <a:gdLst>
            <a:gd name="T0" fmla="*/ 0 w 311"/>
            <a:gd name="T1" fmla="*/ 2147483647 h 13"/>
            <a:gd name="T2" fmla="*/ 2147483647 w 311"/>
            <a:gd name="T3" fmla="*/ 2147483647 h 13"/>
            <a:gd name="T4" fmla="*/ 2147483647 w 311"/>
            <a:gd name="T5" fmla="*/ 2147483647 h 13"/>
            <a:gd name="T6" fmla="*/ 0 60000 65536"/>
            <a:gd name="T7" fmla="*/ 0 60000 65536"/>
            <a:gd name="T8" fmla="*/ 0 60000 65536"/>
            <a:gd name="T9" fmla="*/ 0 w 311"/>
            <a:gd name="T10" fmla="*/ 0 h 13"/>
            <a:gd name="T11" fmla="*/ 311 w 311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11" h="13">
              <a:moveTo>
                <a:pt x="0" y="8"/>
              </a:moveTo>
              <a:cubicBezTo>
                <a:pt x="56" y="4"/>
                <a:pt x="112" y="0"/>
                <a:pt x="164" y="1"/>
              </a:cubicBezTo>
              <a:cubicBezTo>
                <a:pt x="216" y="2"/>
                <a:pt x="263" y="7"/>
                <a:pt x="311" y="1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84</xdr:row>
      <xdr:rowOff>28575</xdr:rowOff>
    </xdr:from>
    <xdr:to>
      <xdr:col>26</xdr:col>
      <xdr:colOff>57150</xdr:colOff>
      <xdr:row>84</xdr:row>
      <xdr:rowOff>104775</xdr:rowOff>
    </xdr:to>
    <xdr:sp macro="" textlink="">
      <xdr:nvSpPr>
        <xdr:cNvPr id="9260" name="Line 11"/>
        <xdr:cNvSpPr>
          <a:spLocks noChangeShapeType="1"/>
        </xdr:cNvSpPr>
      </xdr:nvSpPr>
      <xdr:spPr bwMode="auto">
        <a:xfrm flipH="1" flipV="1">
          <a:off x="4133850" y="18859500"/>
          <a:ext cx="13335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57150</xdr:colOff>
      <xdr:row>84</xdr:row>
      <xdr:rowOff>114300</xdr:rowOff>
    </xdr:from>
    <xdr:to>
      <xdr:col>26</xdr:col>
      <xdr:colOff>66675</xdr:colOff>
      <xdr:row>84</xdr:row>
      <xdr:rowOff>161925</xdr:rowOff>
    </xdr:to>
    <xdr:sp macro="" textlink="">
      <xdr:nvSpPr>
        <xdr:cNvPr id="9261" name="Line 12"/>
        <xdr:cNvSpPr>
          <a:spLocks noChangeShapeType="1"/>
        </xdr:cNvSpPr>
      </xdr:nvSpPr>
      <xdr:spPr bwMode="auto">
        <a:xfrm flipH="1">
          <a:off x="4105275" y="18945225"/>
          <a:ext cx="1714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98</xdr:row>
      <xdr:rowOff>95250</xdr:rowOff>
    </xdr:from>
    <xdr:to>
      <xdr:col>7</xdr:col>
      <xdr:colOff>152400</xdr:colOff>
      <xdr:row>98</xdr:row>
      <xdr:rowOff>342900</xdr:rowOff>
    </xdr:to>
    <xdr:sp macro="" textlink="">
      <xdr:nvSpPr>
        <xdr:cNvPr id="9262" name="Oval 9"/>
        <xdr:cNvSpPr>
          <a:spLocks noChangeArrowheads="1"/>
        </xdr:cNvSpPr>
      </xdr:nvSpPr>
      <xdr:spPr bwMode="auto">
        <a:xfrm>
          <a:off x="981075" y="20002500"/>
          <a:ext cx="30480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BJ101"/>
  <sheetViews>
    <sheetView tabSelected="1" workbookViewId="0">
      <selection activeCell="AJ21" sqref="AJ21"/>
    </sheetView>
  </sheetViews>
  <sheetFormatPr defaultRowHeight="24.95" customHeight="1"/>
  <cols>
    <col min="1" max="42" width="1.69921875" customWidth="1"/>
    <col min="44" max="44" width="8.796875" style="9" customWidth="1"/>
  </cols>
  <sheetData>
    <row r="1" spans="1:62" ht="24.95" customHeight="1">
      <c r="D1" s="3" t="s">
        <v>60</v>
      </c>
      <c r="AG1" s="2" t="s">
        <v>42</v>
      </c>
      <c r="AH1" s="2"/>
      <c r="AI1" s="120">
        <v>1</v>
      </c>
      <c r="AJ1" s="120"/>
      <c r="AK1" s="68"/>
      <c r="AL1" s="68"/>
      <c r="AM1" s="68"/>
      <c r="AN1" s="68"/>
      <c r="AO1" s="68"/>
    </row>
    <row r="2" spans="1:62" ht="24.95" customHeight="1">
      <c r="I2" t="s">
        <v>57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62" ht="22.5" customHeight="1">
      <c r="O3" s="9"/>
      <c r="P3" s="9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62" ht="22.5" customHeight="1">
      <c r="A4" s="68" t="s">
        <v>29</v>
      </c>
      <c r="B4" s="113">
        <v>1</v>
      </c>
      <c r="C4" s="114"/>
      <c r="D4" s="47" t="s">
        <v>49</v>
      </c>
      <c r="E4" s="62"/>
      <c r="F4" s="55"/>
      <c r="G4" s="35"/>
      <c r="H4" s="55"/>
      <c r="I4" s="55"/>
      <c r="J4" s="55"/>
      <c r="K4" s="55"/>
      <c r="L4" s="55"/>
      <c r="M4" s="55"/>
      <c r="N4" s="55"/>
      <c r="O4" s="115">
        <f ca="1">INT(RAND()*(9-2)+2)*10</f>
        <v>80</v>
      </c>
      <c r="P4" s="115"/>
      <c r="Q4" s="55" t="s">
        <v>40</v>
      </c>
      <c r="R4" s="55"/>
      <c r="S4" s="55"/>
      <c r="T4" s="55"/>
      <c r="U4" s="55"/>
      <c r="V4" s="55"/>
      <c r="W4" s="55"/>
      <c r="X4" s="55"/>
      <c r="Y4" s="55"/>
      <c r="Z4" s="112">
        <f ca="1">INT(RAND()*(9-2)+2)/10+INT(RAND()*(9-3)+3)</f>
        <v>7.6</v>
      </c>
      <c r="AA4" s="112"/>
      <c r="AB4" s="112"/>
      <c r="AC4" s="55" t="s">
        <v>41</v>
      </c>
      <c r="AD4" s="55"/>
      <c r="AE4" s="55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59"/>
      <c r="AS4" s="59"/>
    </row>
    <row r="5" spans="1:62" ht="22.5" customHeight="1">
      <c r="D5" s="60"/>
      <c r="E5" s="55" t="s">
        <v>48</v>
      </c>
      <c r="F5" s="60"/>
      <c r="G5" s="55"/>
      <c r="H5" s="55"/>
      <c r="I5" s="55"/>
      <c r="J5" s="23"/>
      <c r="K5" s="23"/>
      <c r="L5" s="23"/>
      <c r="M5" s="55"/>
      <c r="N5" s="23"/>
      <c r="O5" s="23"/>
      <c r="P5" s="23"/>
      <c r="Q5" s="35"/>
      <c r="R5" s="35"/>
      <c r="S5" s="35"/>
      <c r="T5" s="35"/>
      <c r="U5" s="35"/>
      <c r="V5" s="55"/>
      <c r="W5" s="23"/>
      <c r="X5" s="63"/>
      <c r="Y5" s="63"/>
      <c r="Z5" s="63"/>
      <c r="AA5" s="63"/>
      <c r="AB5" s="63"/>
      <c r="AC5" s="63"/>
      <c r="AD5" s="63"/>
      <c r="AE5" s="63"/>
      <c r="AF5" s="63"/>
      <c r="AG5" s="61"/>
      <c r="AH5" s="61"/>
      <c r="AI5" s="61"/>
      <c r="AJ5" s="61"/>
      <c r="AK5" s="61"/>
      <c r="AL5" s="61"/>
      <c r="AM5" s="61"/>
      <c r="AN5" s="61"/>
      <c r="AO5" s="61"/>
      <c r="AP5" s="60"/>
      <c r="AQ5" s="60"/>
      <c r="AR5" s="60"/>
      <c r="AS5" s="60"/>
    </row>
    <row r="6" spans="1:62" s="9" customFormat="1" ht="24.95" customHeight="1">
      <c r="A6" s="66" t="s">
        <v>39</v>
      </c>
      <c r="B6" s="116" t="s">
        <v>43</v>
      </c>
      <c r="C6" s="116"/>
      <c r="D6" s="116"/>
      <c r="E6" s="116"/>
      <c r="F6" s="116"/>
      <c r="G6" s="116"/>
      <c r="H6" s="116"/>
      <c r="I6" s="66"/>
      <c r="J6" s="67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s="9" customFormat="1" ht="24.95" customHeight="1">
      <c r="A7" s="66"/>
      <c r="B7" s="64"/>
      <c r="C7" s="64"/>
      <c r="D7" s="64"/>
      <c r="E7" s="64"/>
      <c r="F7" s="64"/>
      <c r="G7" s="64"/>
      <c r="H7" s="64"/>
      <c r="I7" s="66"/>
      <c r="J7" s="6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s="9" customFormat="1" ht="24.95" customHeight="1">
      <c r="A8" s="66"/>
      <c r="B8" s="66"/>
      <c r="C8" s="66"/>
      <c r="D8" s="66"/>
      <c r="E8" s="66"/>
      <c r="F8" s="66"/>
      <c r="G8" s="66"/>
      <c r="H8" s="66"/>
      <c r="I8" s="66"/>
      <c r="J8" s="67"/>
      <c r="AQ8" s="9" t="s">
        <v>38</v>
      </c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s="9" customFormat="1" ht="24.95" customHeight="1">
      <c r="A9" s="66"/>
      <c r="B9" s="66"/>
      <c r="C9" s="66"/>
      <c r="D9" s="66"/>
      <c r="E9" s="66"/>
      <c r="F9" s="66"/>
      <c r="G9" s="66"/>
      <c r="H9" s="66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s="9" customFormat="1" ht="24.95" customHeight="1">
      <c r="A10" s="66"/>
      <c r="B10" s="66"/>
      <c r="C10" s="66"/>
      <c r="D10" s="66"/>
      <c r="E10" s="66"/>
      <c r="F10" s="66"/>
      <c r="G10" s="66"/>
      <c r="H10" s="66"/>
      <c r="I10" s="66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s="9" customFormat="1" ht="24.95" customHeight="1">
      <c r="A11" s="66"/>
      <c r="B11" s="116" t="s">
        <v>44</v>
      </c>
      <c r="C11" s="116"/>
      <c r="D11" s="116"/>
      <c r="E11" s="116"/>
      <c r="F11" s="116"/>
      <c r="G11" s="116"/>
      <c r="H11" s="116"/>
      <c r="I11" s="66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58"/>
      <c r="AC11" s="58" t="s">
        <v>46</v>
      </c>
      <c r="AD11" s="58"/>
      <c r="AE11" s="58"/>
      <c r="AF11" s="58"/>
      <c r="AG11" s="58"/>
      <c r="AH11" s="58"/>
      <c r="AI11" s="58"/>
      <c r="AJ11" s="58"/>
      <c r="AK11" s="58"/>
      <c r="AL11" s="58"/>
      <c r="AM11" s="58" t="s">
        <v>47</v>
      </c>
      <c r="AN11" s="58"/>
      <c r="AO11" s="58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s="9" customFormat="1" ht="24.95" customHeight="1">
      <c r="A12" s="66"/>
      <c r="B12" s="66"/>
      <c r="C12" s="66"/>
      <c r="D12" s="66"/>
      <c r="E12" s="66"/>
      <c r="F12" s="66"/>
      <c r="G12" s="66"/>
      <c r="H12" s="66"/>
      <c r="I12" s="66"/>
      <c r="J12" s="67"/>
      <c r="K12" s="67"/>
      <c r="L12" s="67"/>
      <c r="M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22.5" customHeight="1">
      <c r="A13" s="68" t="s">
        <v>29</v>
      </c>
      <c r="B13" s="113">
        <v>2</v>
      </c>
      <c r="C13" s="114"/>
      <c r="D13" s="47" t="s">
        <v>45</v>
      </c>
      <c r="E13" s="62"/>
      <c r="F13" s="55"/>
      <c r="G13" s="35"/>
      <c r="H13" s="55"/>
      <c r="I13" s="55"/>
      <c r="J13" s="55"/>
      <c r="K13" s="55"/>
      <c r="L13" s="115">
        <f ca="1">INT(RAND()*(9-2)+2)/10+2</f>
        <v>2.4</v>
      </c>
      <c r="M13" s="115"/>
      <c r="N13" s="115"/>
      <c r="O13" s="55" t="s">
        <v>54</v>
      </c>
      <c r="R13" s="55"/>
      <c r="S13" s="55"/>
      <c r="T13" s="55"/>
      <c r="U13" s="55"/>
      <c r="V13" s="55"/>
      <c r="W13" s="55"/>
      <c r="X13" s="55"/>
      <c r="Y13" s="55"/>
      <c r="AC13" s="55"/>
      <c r="AD13" s="55"/>
      <c r="AE13" s="55"/>
      <c r="AF13" s="47"/>
      <c r="AG13" s="60"/>
      <c r="AH13" s="60"/>
      <c r="AI13" s="60"/>
      <c r="AJ13" s="115">
        <f ca="1">INT(RAND()*(9-2)+2)/10+2</f>
        <v>2.2000000000000002</v>
      </c>
      <c r="AK13" s="115"/>
      <c r="AL13" s="115"/>
      <c r="AM13" s="69" t="s">
        <v>55</v>
      </c>
      <c r="AN13" s="67"/>
      <c r="AO13" s="67"/>
      <c r="AP13" s="67"/>
      <c r="AQ13" s="9"/>
      <c r="AR13" s="65"/>
      <c r="AS13" s="65"/>
    </row>
    <row r="14" spans="1:62" ht="22.5" customHeight="1">
      <c r="D14" s="60"/>
      <c r="E14" s="55" t="s">
        <v>51</v>
      </c>
      <c r="F14" s="60"/>
      <c r="G14" s="55"/>
      <c r="H14" s="55"/>
      <c r="I14" s="55"/>
      <c r="J14" s="23"/>
      <c r="K14" s="23"/>
      <c r="L14" s="23"/>
      <c r="M14" s="55"/>
      <c r="N14" s="23"/>
      <c r="O14" s="23"/>
      <c r="P14" s="23"/>
      <c r="Q14" s="35"/>
      <c r="R14" s="35"/>
      <c r="S14" s="35"/>
      <c r="T14" s="35"/>
      <c r="U14" s="35"/>
      <c r="V14" s="55"/>
      <c r="W14" s="23"/>
      <c r="X14" s="63"/>
      <c r="Y14" s="63"/>
      <c r="Z14" s="63"/>
      <c r="AA14" s="63"/>
      <c r="AB14" s="63"/>
      <c r="AC14" s="63"/>
      <c r="AD14" s="63"/>
      <c r="AE14" s="63"/>
      <c r="AF14" s="63"/>
      <c r="AG14" s="61"/>
      <c r="AH14" s="61"/>
      <c r="AI14" s="61"/>
      <c r="AJ14" s="61"/>
      <c r="AK14" s="61"/>
      <c r="AL14" s="61"/>
      <c r="AM14" s="61"/>
      <c r="AN14" s="61"/>
      <c r="AO14" s="61"/>
      <c r="AP14" s="60"/>
      <c r="AQ14" s="60"/>
      <c r="AR14" s="60"/>
      <c r="AS14" s="60"/>
    </row>
    <row r="15" spans="1:62" s="9" customFormat="1" ht="24.95" customHeight="1">
      <c r="A15" s="66" t="s">
        <v>39</v>
      </c>
      <c r="B15" s="116" t="s">
        <v>43</v>
      </c>
      <c r="C15" s="116"/>
      <c r="D15" s="116"/>
      <c r="E15" s="116"/>
      <c r="F15" s="116"/>
      <c r="G15" s="116"/>
      <c r="H15" s="116"/>
      <c r="I15" s="66"/>
      <c r="J15" s="67"/>
      <c r="AC15" s="9" t="s">
        <v>52</v>
      </c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s="9" customFormat="1" ht="24.95" customHeight="1">
      <c r="A16" s="66"/>
      <c r="B16" s="64"/>
      <c r="C16" s="64"/>
      <c r="D16" s="64"/>
      <c r="E16" s="64"/>
      <c r="F16" s="64"/>
      <c r="G16" s="64"/>
      <c r="H16" s="64"/>
      <c r="I16" s="66"/>
      <c r="J16" s="67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s="9" customFormat="1" ht="24.95" customHeight="1">
      <c r="A17" s="66"/>
      <c r="B17" s="66"/>
      <c r="C17" s="66"/>
      <c r="D17" s="66"/>
      <c r="E17" s="66"/>
      <c r="F17" s="66"/>
      <c r="G17" s="66"/>
      <c r="H17" s="66"/>
      <c r="I17" s="66"/>
      <c r="J17" s="67"/>
      <c r="AQ17" s="9" t="s">
        <v>38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s="9" customFormat="1" ht="24.95" customHeight="1">
      <c r="A18" s="66"/>
      <c r="B18" s="66"/>
      <c r="C18" s="66"/>
      <c r="D18" s="66"/>
      <c r="E18" s="66"/>
      <c r="F18" s="66"/>
      <c r="G18" s="66"/>
      <c r="H18" s="66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s="9" customFormat="1" ht="24.95" customHeight="1">
      <c r="A19" s="66"/>
      <c r="B19" s="66"/>
      <c r="C19" s="66"/>
      <c r="D19" s="66"/>
      <c r="E19" s="66"/>
      <c r="F19" s="66"/>
      <c r="G19" s="66"/>
      <c r="H19" s="66"/>
      <c r="I19" s="66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s="9" customFormat="1" ht="24.95" customHeight="1">
      <c r="A20" s="66"/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s="9" customFormat="1" ht="24.75" customHeight="1"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s="9" customFormat="1" ht="24.95" customHeight="1">
      <c r="A22" s="66"/>
      <c r="B22" s="116" t="s">
        <v>44</v>
      </c>
      <c r="C22" s="116"/>
      <c r="D22" s="116"/>
      <c r="E22" s="116"/>
      <c r="F22" s="116"/>
      <c r="G22" s="116"/>
      <c r="H22" s="116"/>
      <c r="I22" s="66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s="9" customFormat="1" ht="24.95" customHeight="1">
      <c r="A23" s="66"/>
      <c r="B23" s="66"/>
      <c r="C23" s="66"/>
      <c r="D23" s="66"/>
      <c r="E23" s="66"/>
      <c r="F23" s="66"/>
      <c r="G23" s="66"/>
      <c r="H23" s="66"/>
      <c r="I23" s="66"/>
      <c r="J23" s="67"/>
      <c r="K23" s="67"/>
      <c r="L23" s="67"/>
      <c r="M23" s="67"/>
      <c r="N23" s="67"/>
      <c r="O23" s="67"/>
      <c r="P23" s="67"/>
      <c r="Q23" s="67"/>
      <c r="R23" s="58" t="s">
        <v>46</v>
      </c>
      <c r="S23" s="58"/>
      <c r="T23" s="115" t="s">
        <v>12</v>
      </c>
      <c r="U23" s="115"/>
      <c r="V23" s="115"/>
      <c r="W23" s="58"/>
      <c r="X23" s="58"/>
      <c r="Y23" s="58"/>
      <c r="Z23" s="58"/>
      <c r="AA23" s="58"/>
      <c r="AB23" s="58" t="s">
        <v>47</v>
      </c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</row>
    <row r="24" spans="1:62" ht="22.5" customHeight="1">
      <c r="A24" s="68" t="s">
        <v>29</v>
      </c>
      <c r="B24" s="113">
        <v>3</v>
      </c>
      <c r="C24" s="114"/>
      <c r="D24" s="47" t="s">
        <v>50</v>
      </c>
      <c r="E24" s="62"/>
      <c r="F24" s="55"/>
      <c r="G24" s="35"/>
      <c r="H24" s="55"/>
      <c r="I24" s="55"/>
      <c r="J24" s="55"/>
      <c r="K24" s="55"/>
      <c r="L24" s="55"/>
      <c r="M24" s="55"/>
      <c r="N24" s="115">
        <f ca="1">INT(RAND()*(9-2)+2)/10</f>
        <v>0.3</v>
      </c>
      <c r="O24" s="115"/>
      <c r="P24" s="115"/>
      <c r="Q24" s="55" t="s">
        <v>53</v>
      </c>
      <c r="R24" s="55"/>
      <c r="S24" s="55"/>
      <c r="T24" s="55"/>
      <c r="U24" s="55"/>
      <c r="V24" s="55"/>
      <c r="W24" s="55"/>
      <c r="X24" s="55"/>
      <c r="Y24" s="55"/>
      <c r="AC24" s="55"/>
      <c r="AD24" s="55"/>
      <c r="AE24" s="115">
        <f ca="1">INT(RAND()*(9-2)+2)/10+3</f>
        <v>3.2</v>
      </c>
      <c r="AF24" s="115"/>
      <c r="AG24" s="115"/>
      <c r="AH24" s="47" t="s">
        <v>56</v>
      </c>
      <c r="AI24" s="60"/>
      <c r="AJ24" s="60"/>
      <c r="AK24" s="60"/>
      <c r="AL24" s="47"/>
      <c r="AM24" s="60"/>
      <c r="AN24" s="60"/>
      <c r="AO24" s="60"/>
      <c r="AP24" s="60"/>
    </row>
    <row r="25" spans="1:62" ht="22.5" customHeight="1">
      <c r="D25" s="60"/>
      <c r="E25" s="55" t="s">
        <v>51</v>
      </c>
      <c r="F25" s="60"/>
      <c r="G25" s="55"/>
      <c r="H25" s="55"/>
      <c r="I25" s="55"/>
      <c r="J25" s="23"/>
      <c r="K25" s="23"/>
      <c r="L25" s="23"/>
      <c r="M25" s="55"/>
      <c r="N25" s="23"/>
      <c r="O25" s="23"/>
      <c r="P25" s="23"/>
      <c r="Q25" s="35"/>
      <c r="R25" s="35"/>
      <c r="S25" s="35"/>
      <c r="T25" s="35"/>
      <c r="U25" s="35"/>
      <c r="V25" s="55"/>
      <c r="W25" s="23"/>
      <c r="X25" s="63"/>
      <c r="Y25" s="63"/>
      <c r="Z25" s="63"/>
      <c r="AA25" s="63"/>
      <c r="AB25" s="63"/>
      <c r="AC25" s="63"/>
      <c r="AD25" s="63"/>
      <c r="AE25" s="63"/>
      <c r="AF25" s="63"/>
      <c r="AG25" s="61"/>
      <c r="AH25" s="61"/>
      <c r="AI25" s="61"/>
      <c r="AJ25" s="61"/>
      <c r="AK25" s="61"/>
      <c r="AL25" s="61"/>
      <c r="AM25" s="61"/>
      <c r="AN25" s="61"/>
      <c r="AO25" s="61"/>
      <c r="AP25" s="60"/>
      <c r="AQ25" s="60"/>
      <c r="AR25" s="60"/>
      <c r="AS25" s="60"/>
    </row>
    <row r="26" spans="1:62" s="9" customFormat="1" ht="24.95" customHeight="1">
      <c r="A26" s="66" t="s">
        <v>39</v>
      </c>
      <c r="B26" s="116" t="s">
        <v>43</v>
      </c>
      <c r="C26" s="116"/>
      <c r="D26" s="116"/>
      <c r="E26" s="116"/>
      <c r="F26" s="116"/>
      <c r="G26" s="116"/>
      <c r="H26" s="116"/>
      <c r="I26" s="66"/>
      <c r="J26" s="67"/>
      <c r="AC26" s="9" t="s">
        <v>52</v>
      </c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s="9" customFormat="1" ht="24.95" customHeight="1">
      <c r="A27" s="66"/>
      <c r="B27" s="64"/>
      <c r="C27" s="64"/>
      <c r="D27" s="64"/>
      <c r="E27" s="64"/>
      <c r="F27" s="64"/>
      <c r="G27" s="64"/>
      <c r="H27" s="64"/>
      <c r="I27" s="66"/>
      <c r="J27" s="6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s="9" customFormat="1" ht="24.95" customHeight="1">
      <c r="A28" s="66"/>
      <c r="B28" s="66"/>
      <c r="C28" s="66"/>
      <c r="D28" s="66"/>
      <c r="E28" s="66"/>
      <c r="F28" s="66"/>
      <c r="G28" s="66"/>
      <c r="H28" s="66"/>
      <c r="I28" s="66"/>
      <c r="J28" s="67"/>
      <c r="AQ28" s="9" t="s">
        <v>38</v>
      </c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s="9" customFormat="1" ht="24.95" customHeight="1">
      <c r="A29" s="66"/>
      <c r="B29" s="66"/>
      <c r="C29" s="66"/>
      <c r="D29" s="66"/>
      <c r="E29" s="66"/>
      <c r="F29" s="66"/>
      <c r="G29" s="66"/>
      <c r="H29" s="66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s="9" customFormat="1" ht="24.95" customHeight="1">
      <c r="A30" s="66"/>
      <c r="B30" s="66"/>
      <c r="C30" s="66"/>
      <c r="D30" s="66"/>
      <c r="E30" s="66"/>
      <c r="F30" s="66"/>
      <c r="G30" s="66"/>
      <c r="H30" s="66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s="9" customFormat="1" ht="24.95" customHeight="1">
      <c r="A31" s="66"/>
      <c r="B31" s="66"/>
      <c r="C31" s="66"/>
      <c r="D31" s="66"/>
      <c r="E31" s="66"/>
      <c r="F31" s="66"/>
      <c r="G31" s="66"/>
      <c r="H31" s="66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s="9" customFormat="1" ht="24.75" customHeight="1"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s="9" customFormat="1" ht="24.95" customHeight="1">
      <c r="A33" s="66"/>
      <c r="B33" s="116" t="s">
        <v>44</v>
      </c>
      <c r="C33" s="116"/>
      <c r="D33" s="116"/>
      <c r="E33" s="116"/>
      <c r="F33" s="116"/>
      <c r="G33" s="116"/>
      <c r="H33" s="116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58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s="9" customFormat="1" ht="24.95" customHeight="1">
      <c r="A34" s="66"/>
      <c r="B34" s="64"/>
      <c r="C34" s="64"/>
      <c r="D34" s="64"/>
      <c r="E34" s="64"/>
      <c r="F34" s="64"/>
      <c r="G34" s="64"/>
      <c r="H34" s="64"/>
      <c r="I34" s="66"/>
      <c r="J34" s="67"/>
      <c r="K34" s="67"/>
      <c r="L34" s="67"/>
      <c r="M34" s="67"/>
      <c r="N34" s="67"/>
      <c r="O34" s="67"/>
      <c r="P34" s="67"/>
      <c r="Q34" s="67"/>
      <c r="R34" s="58" t="s">
        <v>46</v>
      </c>
      <c r="S34" s="58"/>
      <c r="T34" s="58"/>
      <c r="U34" s="58"/>
      <c r="V34" s="58"/>
      <c r="W34" s="58"/>
      <c r="X34" s="58"/>
      <c r="Y34" s="58"/>
      <c r="Z34" s="58"/>
      <c r="AA34" s="58"/>
      <c r="AB34" s="58" t="s">
        <v>47</v>
      </c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ht="24.95" customHeight="1">
      <c r="D35" s="3" t="str">
        <f>IF(D1="","",D1)</f>
        <v>小数のかけ算④</v>
      </c>
      <c r="AG35" s="2" t="str">
        <f>IF(AG1="","",AG1)</f>
        <v>№</v>
      </c>
      <c r="AH35" s="2"/>
      <c r="AI35" s="120">
        <f>IF(AI1="","",AI1)</f>
        <v>1</v>
      </c>
      <c r="AJ35" s="120"/>
      <c r="AK35" s="68"/>
      <c r="AL35" s="68"/>
      <c r="AM35" s="68"/>
      <c r="AN35" s="68"/>
      <c r="AO35" s="68"/>
    </row>
    <row r="36" spans="1:62" ht="24.95" customHeight="1">
      <c r="E36" s="5" t="s">
        <v>1</v>
      </c>
      <c r="F36" s="1"/>
      <c r="G36" s="1"/>
      <c r="K36" s="9"/>
      <c r="L36" s="9"/>
      <c r="Q36" s="4" t="str">
        <f>IF(Q2="","",Q2)</f>
        <v>名前</v>
      </c>
      <c r="R36" s="2"/>
      <c r="S36" s="2"/>
      <c r="T36" s="2"/>
      <c r="U36" s="2" t="str">
        <f>IF(U2="","",U2)</f>
        <v/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62" ht="8.25" customHeight="1">
      <c r="E37" s="5"/>
      <c r="F37" s="1"/>
      <c r="G37" s="1"/>
      <c r="K37" s="9"/>
      <c r="L37" s="9"/>
      <c r="Q37" s="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62" ht="8.25" customHeight="1">
      <c r="E38" s="5"/>
      <c r="F38" s="1"/>
      <c r="G38" s="1"/>
      <c r="K38" s="9"/>
      <c r="L38" s="9"/>
      <c r="Q38" s="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62" ht="22.5" customHeight="1">
      <c r="A39" s="68" t="s">
        <v>29</v>
      </c>
      <c r="B39" s="113">
        <v>1</v>
      </c>
      <c r="C39" s="114"/>
      <c r="D39" s="47" t="s">
        <v>49</v>
      </c>
      <c r="E39" s="62"/>
      <c r="F39" s="55"/>
      <c r="G39" s="35"/>
      <c r="H39" s="55"/>
      <c r="I39" s="55"/>
      <c r="J39" s="55"/>
      <c r="K39" s="55"/>
      <c r="L39" s="55"/>
      <c r="M39" s="55"/>
      <c r="N39" s="55"/>
      <c r="O39" s="115">
        <f ca="1">O4</f>
        <v>80</v>
      </c>
      <c r="P39" s="115"/>
      <c r="Q39" s="55" t="s">
        <v>40</v>
      </c>
      <c r="R39" s="55"/>
      <c r="S39" s="55"/>
      <c r="T39" s="55"/>
      <c r="U39" s="55"/>
      <c r="V39" s="55"/>
      <c r="W39" s="55"/>
      <c r="X39" s="55"/>
      <c r="Y39" s="55"/>
      <c r="Z39" s="112">
        <f ca="1">Z4</f>
        <v>7.6</v>
      </c>
      <c r="AA39" s="112"/>
      <c r="AB39" s="112"/>
      <c r="AC39" s="55" t="s">
        <v>41</v>
      </c>
      <c r="AD39" s="55"/>
      <c r="AE39" s="55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9"/>
      <c r="AS39" s="59"/>
    </row>
    <row r="40" spans="1:62" ht="22.5" customHeight="1">
      <c r="D40" s="60"/>
      <c r="E40" s="55" t="s">
        <v>48</v>
      </c>
      <c r="F40" s="60"/>
      <c r="G40" s="55"/>
      <c r="H40" s="55"/>
      <c r="I40" s="55"/>
      <c r="J40" s="23"/>
      <c r="K40" s="23"/>
      <c r="L40" s="23"/>
      <c r="M40" s="55"/>
      <c r="N40" s="23"/>
      <c r="O40" s="23"/>
      <c r="P40" s="23"/>
      <c r="Q40" s="35"/>
      <c r="R40" s="35"/>
      <c r="S40" s="35"/>
      <c r="T40" s="35"/>
      <c r="U40" s="35"/>
      <c r="V40" s="55"/>
      <c r="W40" s="23"/>
      <c r="X40" s="63"/>
      <c r="Y40" s="63"/>
      <c r="Z40" s="63"/>
      <c r="AA40" s="63"/>
      <c r="AB40" s="63"/>
      <c r="AC40" s="63"/>
      <c r="AD40" s="63"/>
      <c r="AE40" s="63"/>
      <c r="AF40" s="63"/>
      <c r="AG40" s="61"/>
      <c r="AH40" s="61"/>
      <c r="AI40" s="61"/>
      <c r="AJ40" s="61"/>
      <c r="AK40" s="61"/>
      <c r="AL40" s="61"/>
      <c r="AM40" s="61"/>
      <c r="AN40" s="61"/>
      <c r="AO40" s="61"/>
      <c r="AP40" s="60"/>
      <c r="AQ40" s="60"/>
      <c r="AR40" s="60"/>
      <c r="AS40" s="60"/>
    </row>
    <row r="41" spans="1:62" s="9" customFormat="1" ht="24.95" customHeight="1">
      <c r="A41" s="66" t="s">
        <v>39</v>
      </c>
      <c r="B41" s="116" t="s">
        <v>43</v>
      </c>
      <c r="C41" s="116"/>
      <c r="D41" s="116"/>
      <c r="E41" s="116"/>
      <c r="F41" s="116"/>
      <c r="G41" s="116"/>
      <c r="H41" s="116"/>
      <c r="I41" s="66"/>
      <c r="J41" s="67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s="71" customFormat="1" ht="18.600000000000001" customHeight="1">
      <c r="A42" s="72"/>
      <c r="B42" s="73"/>
      <c r="N42" s="77"/>
      <c r="O42" s="98" t="s">
        <v>66</v>
      </c>
      <c r="P42" s="77"/>
      <c r="Q42" s="119">
        <f ca="1">Z39</f>
        <v>7.6</v>
      </c>
      <c r="R42" s="119"/>
      <c r="S42" s="119"/>
      <c r="T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</row>
    <row r="43" spans="1:62" s="71" customFormat="1" ht="20.25" customHeight="1">
      <c r="A43" s="73"/>
      <c r="B43" s="124">
        <v>0</v>
      </c>
      <c r="C43" s="124"/>
      <c r="D43" s="75"/>
      <c r="E43" s="75"/>
      <c r="F43" s="119">
        <f ca="1">O39</f>
        <v>80</v>
      </c>
      <c r="G43" s="119"/>
      <c r="H43" s="119"/>
      <c r="I43" s="77"/>
      <c r="J43" s="77"/>
      <c r="K43" s="122" t="s">
        <v>12</v>
      </c>
      <c r="L43" s="118"/>
      <c r="M43" s="118"/>
      <c r="N43" s="118"/>
      <c r="O43" s="77"/>
      <c r="P43" s="77"/>
      <c r="Q43" s="77"/>
      <c r="R43" s="77"/>
      <c r="S43" s="77"/>
      <c r="T43" s="75"/>
      <c r="U43" s="75"/>
      <c r="V43" s="118" t="s">
        <v>12</v>
      </c>
      <c r="W43" s="119"/>
      <c r="X43" s="75"/>
      <c r="Y43" s="77"/>
      <c r="Z43" s="77"/>
      <c r="AA43" s="122" t="s">
        <v>64</v>
      </c>
      <c r="AB43" s="119"/>
      <c r="AC43" s="77"/>
      <c r="AD43" s="80" t="s">
        <v>63</v>
      </c>
      <c r="AE43" s="99" t="s">
        <v>7</v>
      </c>
      <c r="AF43" s="80"/>
      <c r="AG43" s="80" t="s">
        <v>47</v>
      </c>
    </row>
    <row r="44" spans="1:62" s="71" customFormat="1" ht="3.75" customHeight="1">
      <c r="A44" s="73"/>
      <c r="B44" s="81"/>
      <c r="C44" s="75"/>
      <c r="D44" s="75"/>
      <c r="E44" s="75"/>
      <c r="F44" s="75"/>
      <c r="G44" s="9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5"/>
      <c r="U44" s="75"/>
      <c r="V44" s="75"/>
      <c r="W44" s="75"/>
      <c r="X44" s="75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</row>
    <row r="45" spans="1:62" s="71" customFormat="1" ht="3.75" customHeight="1">
      <c r="A45" s="73"/>
      <c r="B45" s="81"/>
      <c r="C45" s="75"/>
      <c r="D45" s="75"/>
      <c r="E45" s="75"/>
      <c r="F45" s="75"/>
      <c r="G45" s="9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5"/>
      <c r="U45" s="75"/>
      <c r="V45" s="75"/>
      <c r="W45" s="75"/>
      <c r="X45" s="75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</row>
    <row r="46" spans="1:62" s="71" customFormat="1" ht="6.75" customHeight="1" thickBot="1">
      <c r="A46" s="74" t="s">
        <v>12</v>
      </c>
      <c r="B46" s="82"/>
      <c r="C46" s="83"/>
      <c r="D46" s="84"/>
      <c r="E46" s="84"/>
      <c r="F46" s="84"/>
      <c r="G46" s="94"/>
      <c r="H46" s="85"/>
      <c r="I46" s="84"/>
      <c r="J46" s="84"/>
      <c r="K46" s="84"/>
      <c r="L46" s="84"/>
      <c r="M46" s="84"/>
      <c r="N46" s="84"/>
      <c r="O46" s="84"/>
      <c r="P46" s="84"/>
      <c r="Q46" s="85"/>
      <c r="R46" s="84"/>
      <c r="S46" s="87"/>
      <c r="T46" s="87"/>
      <c r="U46" s="87"/>
      <c r="V46" s="86"/>
      <c r="W46" s="86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7"/>
      <c r="AI46" s="87"/>
      <c r="AJ46" s="87"/>
      <c r="AK46" s="87"/>
    </row>
    <row r="47" spans="1:62" s="71" customFormat="1" ht="6.75" customHeight="1" thickTop="1">
      <c r="A47" s="74"/>
      <c r="B47" s="92"/>
      <c r="C47" s="93"/>
      <c r="D47" s="91"/>
      <c r="E47" s="91"/>
      <c r="F47" s="91"/>
      <c r="G47" s="89"/>
      <c r="H47" s="76"/>
      <c r="I47" s="91"/>
      <c r="J47" s="91"/>
      <c r="K47" s="91"/>
      <c r="L47" s="91"/>
      <c r="M47" s="75"/>
      <c r="N47" s="91"/>
      <c r="O47" s="91"/>
      <c r="P47" s="91"/>
      <c r="Q47" s="95"/>
      <c r="R47" s="91"/>
      <c r="S47" s="96"/>
      <c r="T47" s="96"/>
      <c r="U47" s="96"/>
      <c r="V47" s="93"/>
      <c r="W47" s="93"/>
      <c r="X47" s="75"/>
      <c r="Y47" s="91"/>
      <c r="Z47" s="91"/>
      <c r="AA47" s="91"/>
      <c r="AB47" s="91"/>
      <c r="AC47" s="75"/>
      <c r="AD47" s="91"/>
      <c r="AE47" s="91"/>
      <c r="AF47" s="91"/>
      <c r="AG47" s="75"/>
      <c r="AH47" s="96"/>
      <c r="AI47" s="96"/>
      <c r="AJ47" s="77"/>
      <c r="AK47" s="77"/>
    </row>
    <row r="48" spans="1:62" s="71" customFormat="1" ht="3.75" customHeight="1">
      <c r="A48" s="74"/>
      <c r="B48" s="92"/>
      <c r="C48" s="78"/>
      <c r="D48" s="75"/>
      <c r="E48" s="75"/>
      <c r="F48" s="75"/>
      <c r="G48" s="90"/>
      <c r="H48" s="76"/>
      <c r="I48" s="75"/>
      <c r="J48" s="75"/>
      <c r="K48" s="75"/>
      <c r="L48" s="75"/>
      <c r="M48" s="75"/>
      <c r="N48" s="75"/>
      <c r="O48" s="75"/>
      <c r="P48" s="75"/>
      <c r="Q48" s="76"/>
      <c r="R48" s="75"/>
      <c r="S48" s="77"/>
      <c r="T48" s="77"/>
      <c r="U48" s="77"/>
      <c r="V48" s="78"/>
      <c r="W48" s="78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7"/>
      <c r="AI48" s="77"/>
      <c r="AJ48" s="77"/>
      <c r="AK48" s="77"/>
    </row>
    <row r="49" spans="1:62" s="71" customFormat="1" ht="3.75" customHeight="1">
      <c r="A49" s="74"/>
      <c r="B49" s="92"/>
      <c r="C49" s="78"/>
      <c r="D49" s="75"/>
      <c r="E49" s="75"/>
      <c r="F49" s="75"/>
      <c r="G49" s="90"/>
      <c r="H49" s="76"/>
      <c r="I49" s="75"/>
      <c r="J49" s="75"/>
      <c r="K49" s="75"/>
      <c r="L49" s="75"/>
      <c r="M49" s="75"/>
      <c r="N49" s="75"/>
      <c r="O49" s="75"/>
      <c r="P49" s="75"/>
      <c r="Q49" s="76"/>
      <c r="R49" s="75"/>
      <c r="S49" s="77"/>
      <c r="T49" s="77"/>
      <c r="U49" s="77"/>
      <c r="V49" s="78"/>
      <c r="W49" s="78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7"/>
      <c r="AI49" s="77"/>
      <c r="AJ49" s="77"/>
      <c r="AK49" s="77"/>
    </row>
    <row r="50" spans="1:62" s="71" customFormat="1" ht="7.5" customHeight="1">
      <c r="A50" s="73"/>
      <c r="B50" s="125" t="s">
        <v>12</v>
      </c>
      <c r="C50" s="126"/>
      <c r="D50" s="75"/>
      <c r="E50" s="75"/>
      <c r="F50" s="75"/>
      <c r="G50" s="77"/>
      <c r="H50" s="77"/>
      <c r="I50" s="77"/>
      <c r="J50" s="77"/>
      <c r="K50" s="77"/>
      <c r="L50" s="118" t="s">
        <v>12</v>
      </c>
      <c r="M50" s="119"/>
      <c r="N50" s="77"/>
      <c r="O50" s="77"/>
      <c r="P50" s="77"/>
      <c r="Q50" s="77"/>
      <c r="R50" s="77"/>
      <c r="S50" s="77"/>
      <c r="T50" s="75"/>
      <c r="U50" s="75"/>
      <c r="V50" s="118" t="s">
        <v>12</v>
      </c>
      <c r="W50" s="119"/>
      <c r="X50" s="75"/>
      <c r="Y50" s="77"/>
      <c r="Z50" s="77"/>
      <c r="AA50" s="77"/>
      <c r="AB50" s="77"/>
      <c r="AC50" s="77"/>
      <c r="AD50" s="77"/>
      <c r="AE50" s="77"/>
      <c r="AF50" s="119"/>
      <c r="AG50" s="119"/>
      <c r="AH50" s="80"/>
      <c r="AI50" s="80"/>
      <c r="AJ50" s="80"/>
      <c r="AK50" s="77"/>
    </row>
    <row r="51" spans="1:62" s="71" customFormat="1" ht="3.75" customHeight="1">
      <c r="A51" s="73"/>
      <c r="B51" s="81"/>
      <c r="C51" s="73"/>
      <c r="D51" s="75"/>
      <c r="E51" s="75"/>
      <c r="F51" s="75"/>
      <c r="G51" s="9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5"/>
      <c r="U51" s="75"/>
      <c r="V51" s="75"/>
      <c r="W51" s="75"/>
      <c r="X51" s="75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</row>
    <row r="52" spans="1:62" s="71" customFormat="1" ht="3.75" customHeight="1">
      <c r="A52" s="73"/>
      <c r="B52" s="81"/>
      <c r="C52" s="73"/>
      <c r="D52" s="75"/>
      <c r="E52" s="75"/>
      <c r="F52" s="75"/>
      <c r="G52" s="9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5"/>
      <c r="U52" s="75"/>
      <c r="V52" s="75"/>
      <c r="W52" s="75"/>
      <c r="X52" s="75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</row>
    <row r="53" spans="1:62" s="71" customFormat="1" ht="6.75" customHeight="1" thickBot="1">
      <c r="A53" s="74" t="s">
        <v>12</v>
      </c>
      <c r="B53" s="82"/>
      <c r="C53" s="83"/>
      <c r="D53" s="84"/>
      <c r="E53" s="84"/>
      <c r="F53" s="84"/>
      <c r="G53" s="94"/>
      <c r="H53" s="85"/>
      <c r="I53" s="84"/>
      <c r="J53" s="84"/>
      <c r="K53" s="84"/>
      <c r="L53" s="84"/>
      <c r="M53" s="84"/>
      <c r="N53" s="84"/>
      <c r="O53" s="84"/>
      <c r="P53" s="84"/>
      <c r="Q53" s="85"/>
      <c r="R53" s="84"/>
      <c r="S53" s="87"/>
      <c r="T53" s="87"/>
      <c r="U53" s="87"/>
      <c r="V53" s="86"/>
      <c r="W53" s="86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7"/>
      <c r="AI53" s="87"/>
      <c r="AJ53" s="87"/>
      <c r="AK53" s="87"/>
    </row>
    <row r="54" spans="1:62" s="71" customFormat="1" ht="6.75" customHeight="1" thickTop="1">
      <c r="A54" s="74"/>
      <c r="B54" s="92"/>
      <c r="C54" s="93"/>
      <c r="D54" s="91"/>
      <c r="E54" s="91"/>
      <c r="F54" s="91"/>
      <c r="G54" s="89"/>
      <c r="H54" s="76"/>
      <c r="I54" s="91"/>
      <c r="J54" s="91"/>
      <c r="K54" s="91"/>
      <c r="L54" s="91"/>
      <c r="M54" s="75"/>
      <c r="N54" s="91"/>
      <c r="O54" s="91"/>
      <c r="P54" s="91"/>
      <c r="Q54" s="95"/>
      <c r="R54" s="91"/>
      <c r="S54" s="96"/>
      <c r="T54" s="96"/>
      <c r="U54" s="96"/>
      <c r="V54" s="93"/>
      <c r="W54" s="93"/>
      <c r="X54" s="75"/>
      <c r="Y54" s="91"/>
      <c r="Z54" s="91"/>
      <c r="AA54" s="91"/>
      <c r="AB54" s="91"/>
      <c r="AC54" s="75"/>
      <c r="AD54" s="91"/>
      <c r="AE54" s="91"/>
      <c r="AF54" s="91"/>
      <c r="AG54" s="75"/>
      <c r="AH54" s="96"/>
      <c r="AI54" s="96"/>
      <c r="AJ54" s="77"/>
      <c r="AK54" s="77"/>
    </row>
    <row r="55" spans="1:62" s="71" customFormat="1" ht="3.75" customHeight="1">
      <c r="A55" s="74"/>
      <c r="B55" s="92"/>
      <c r="C55" s="78"/>
      <c r="D55" s="75"/>
      <c r="E55" s="75"/>
      <c r="F55" s="75"/>
      <c r="G55" s="90"/>
      <c r="H55" s="76"/>
      <c r="I55" s="75"/>
      <c r="J55" s="75"/>
      <c r="K55" s="75"/>
      <c r="L55" s="75"/>
      <c r="M55" s="75"/>
      <c r="N55" s="75"/>
      <c r="O55" s="75"/>
      <c r="P55" s="75"/>
      <c r="Q55" s="76"/>
      <c r="R55" s="75"/>
      <c r="S55" s="77"/>
      <c r="T55" s="77"/>
      <c r="U55" s="77"/>
      <c r="V55" s="78"/>
      <c r="W55" s="78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7"/>
      <c r="AI55" s="77"/>
      <c r="AJ55" s="77"/>
      <c r="AK55" s="77"/>
    </row>
    <row r="56" spans="1:62" s="71" customFormat="1" ht="3.75" customHeight="1">
      <c r="A56" s="74"/>
      <c r="B56" s="92"/>
      <c r="C56" s="78"/>
      <c r="D56" s="75"/>
      <c r="E56" s="75"/>
      <c r="F56" s="75"/>
      <c r="G56" s="90"/>
      <c r="H56" s="76"/>
      <c r="I56" s="75"/>
      <c r="J56" s="75"/>
      <c r="K56" s="75"/>
      <c r="L56" s="75"/>
      <c r="M56" s="75"/>
      <c r="N56" s="75"/>
      <c r="O56" s="75"/>
      <c r="P56" s="75"/>
      <c r="Q56" s="76"/>
      <c r="R56" s="75"/>
      <c r="S56" s="77"/>
      <c r="T56" s="77"/>
      <c r="U56" s="77"/>
      <c r="V56" s="78"/>
      <c r="W56" s="78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7"/>
      <c r="AI56" s="77"/>
      <c r="AJ56" s="77"/>
      <c r="AK56" s="77"/>
    </row>
    <row r="57" spans="1:62" s="71" customFormat="1" ht="33" customHeight="1">
      <c r="A57" s="74"/>
      <c r="B57" s="124">
        <v>0</v>
      </c>
      <c r="C57" s="124"/>
      <c r="D57" s="78"/>
      <c r="E57" s="75"/>
      <c r="F57" s="75"/>
      <c r="G57" s="119">
        <v>1</v>
      </c>
      <c r="H57" s="119"/>
      <c r="I57" s="75"/>
      <c r="J57" s="75"/>
      <c r="K57" s="75"/>
      <c r="L57" s="122" t="s">
        <v>12</v>
      </c>
      <c r="M57" s="119"/>
      <c r="N57" s="77"/>
      <c r="O57" s="98" t="s">
        <v>66</v>
      </c>
      <c r="P57" s="77"/>
      <c r="Q57" s="119">
        <f ca="1">Z39</f>
        <v>7.6</v>
      </c>
      <c r="R57" s="119"/>
      <c r="S57" s="119"/>
      <c r="T57" s="77"/>
      <c r="U57" s="77"/>
      <c r="V57" s="122" t="s">
        <v>12</v>
      </c>
      <c r="W57" s="119"/>
      <c r="X57" s="75"/>
      <c r="Y57" s="75"/>
      <c r="Z57" s="75"/>
      <c r="AA57" s="119">
        <f ca="1">Z39</f>
        <v>7.6</v>
      </c>
      <c r="AB57" s="119"/>
      <c r="AC57" s="119"/>
      <c r="AD57" s="80" t="s">
        <v>63</v>
      </c>
      <c r="AE57" s="80" t="s">
        <v>5</v>
      </c>
      <c r="AF57" s="80"/>
      <c r="AG57" s="80" t="s">
        <v>47</v>
      </c>
    </row>
    <row r="58" spans="1:62" s="71" customFormat="1" ht="18.600000000000001" customHeight="1">
      <c r="A58" s="74"/>
      <c r="B58" s="78"/>
      <c r="C58" s="88"/>
      <c r="D58" s="88"/>
      <c r="E58" s="75"/>
      <c r="F58" s="75"/>
      <c r="G58" s="75"/>
      <c r="H58" s="76"/>
      <c r="I58" s="75"/>
      <c r="J58" s="75"/>
      <c r="K58" s="75"/>
      <c r="L58" s="79"/>
      <c r="M58" s="79"/>
      <c r="N58" s="75"/>
      <c r="O58" s="75"/>
      <c r="P58" s="75"/>
      <c r="Q58" s="76"/>
      <c r="R58" s="75"/>
      <c r="S58" s="77"/>
      <c r="T58" s="77"/>
      <c r="U58" s="77"/>
      <c r="V58" s="98"/>
      <c r="W58" s="79"/>
      <c r="X58" s="75"/>
      <c r="Y58" s="75"/>
      <c r="Z58" s="75"/>
      <c r="AA58" s="75"/>
      <c r="AB58" s="75"/>
      <c r="AC58" s="75"/>
      <c r="AD58" s="75"/>
      <c r="AE58" s="75"/>
      <c r="AF58" s="79"/>
      <c r="AG58" s="79"/>
      <c r="AH58" s="80"/>
      <c r="AI58" s="80"/>
      <c r="AJ58" s="80"/>
      <c r="AK58" s="80"/>
    </row>
    <row r="59" spans="1:62" s="9" customFormat="1" ht="24.95" customHeight="1">
      <c r="A59" s="66"/>
      <c r="B59" s="116" t="s">
        <v>44</v>
      </c>
      <c r="C59" s="116"/>
      <c r="D59" s="116"/>
      <c r="E59" s="116"/>
      <c r="F59" s="116"/>
      <c r="G59" s="116"/>
      <c r="H59" s="116"/>
      <c r="I59" s="121">
        <f ca="1">O39</f>
        <v>80</v>
      </c>
      <c r="J59" s="121"/>
      <c r="K59" s="121"/>
      <c r="L59" s="117" t="s">
        <v>8</v>
      </c>
      <c r="M59" s="117"/>
      <c r="N59" s="117">
        <f ca="1">Z39</f>
        <v>7.6</v>
      </c>
      <c r="O59" s="117"/>
      <c r="P59" s="117"/>
      <c r="Q59" s="117" t="s">
        <v>58</v>
      </c>
      <c r="R59" s="117"/>
      <c r="S59" s="117">
        <f ca="1">I59*N59</f>
        <v>608</v>
      </c>
      <c r="T59" s="117"/>
      <c r="U59" s="117"/>
      <c r="V59" s="117"/>
      <c r="W59" s="70"/>
      <c r="X59" s="67"/>
      <c r="Y59" s="67"/>
      <c r="Z59" s="67"/>
      <c r="AA59" s="67"/>
      <c r="AB59" s="58"/>
      <c r="AC59" s="58" t="s">
        <v>46</v>
      </c>
      <c r="AD59" s="58"/>
      <c r="AE59" s="58"/>
      <c r="AF59" s="117">
        <f ca="1">S59</f>
        <v>608</v>
      </c>
      <c r="AG59" s="117"/>
      <c r="AH59" s="117"/>
      <c r="AI59" s="117"/>
      <c r="AJ59" s="70" t="s">
        <v>7</v>
      </c>
      <c r="AK59" s="58"/>
      <c r="AL59" s="58"/>
      <c r="AM59" s="58" t="s">
        <v>47</v>
      </c>
      <c r="AN59" s="58"/>
      <c r="AO59" s="58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ht="22.5" customHeight="1">
      <c r="A60" s="68" t="s">
        <v>29</v>
      </c>
      <c r="B60" s="113">
        <v>2</v>
      </c>
      <c r="C60" s="114"/>
      <c r="D60" s="47" t="s">
        <v>45</v>
      </c>
      <c r="E60" s="62"/>
      <c r="F60" s="55"/>
      <c r="G60" s="35"/>
      <c r="H60" s="55"/>
      <c r="I60" s="55"/>
      <c r="J60" s="55"/>
      <c r="K60" s="55"/>
      <c r="L60" s="112">
        <f ca="1">L13</f>
        <v>2.4</v>
      </c>
      <c r="M60" s="112"/>
      <c r="N60" s="112"/>
      <c r="O60" s="55" t="s">
        <v>54</v>
      </c>
      <c r="R60" s="55"/>
      <c r="S60" s="55"/>
      <c r="T60" s="55"/>
      <c r="U60" s="55"/>
      <c r="V60" s="55"/>
      <c r="W60" s="55"/>
      <c r="X60" s="55"/>
      <c r="Y60" s="55"/>
      <c r="AC60" s="55"/>
      <c r="AD60" s="55"/>
      <c r="AE60" s="55"/>
      <c r="AF60" s="47"/>
      <c r="AG60" s="60"/>
      <c r="AH60" s="60"/>
      <c r="AI60" s="60"/>
      <c r="AJ60" s="112">
        <f ca="1">AJ13</f>
        <v>2.2000000000000002</v>
      </c>
      <c r="AK60" s="112"/>
      <c r="AL60" s="112"/>
      <c r="AM60" s="69" t="s">
        <v>55</v>
      </c>
      <c r="AN60" s="67"/>
      <c r="AO60" s="67"/>
      <c r="AP60" s="67"/>
      <c r="AQ60" s="9"/>
      <c r="AR60" s="65"/>
      <c r="AS60" s="65"/>
    </row>
    <row r="61" spans="1:62" ht="22.5" customHeight="1">
      <c r="D61" s="60"/>
      <c r="E61" s="55" t="s">
        <v>51</v>
      </c>
      <c r="F61" s="60"/>
      <c r="G61" s="55"/>
      <c r="H61" s="55"/>
      <c r="I61" s="55"/>
      <c r="J61" s="23"/>
      <c r="K61" s="23"/>
      <c r="L61" s="23"/>
      <c r="M61" s="55"/>
      <c r="N61" s="23"/>
      <c r="O61" s="23"/>
      <c r="P61" s="23"/>
      <c r="Q61" s="35"/>
      <c r="R61" s="35"/>
      <c r="S61" s="35"/>
      <c r="T61" s="35"/>
      <c r="U61" s="35"/>
      <c r="V61" s="55"/>
      <c r="W61" s="23"/>
      <c r="X61" s="63"/>
      <c r="Y61" s="63"/>
      <c r="Z61" s="63"/>
      <c r="AA61" s="63"/>
      <c r="AB61" s="63"/>
      <c r="AC61" s="63"/>
      <c r="AD61" s="63"/>
      <c r="AE61" s="63"/>
      <c r="AF61" s="63"/>
      <c r="AG61" s="61"/>
      <c r="AH61" s="61"/>
      <c r="AI61" s="61"/>
      <c r="AJ61" s="61"/>
      <c r="AK61" s="61"/>
      <c r="AL61" s="61"/>
      <c r="AM61" s="61"/>
      <c r="AN61" s="61"/>
      <c r="AO61" s="61"/>
      <c r="AP61" s="60"/>
      <c r="AQ61" s="60"/>
      <c r="AR61" s="60"/>
      <c r="AS61" s="60"/>
    </row>
    <row r="62" spans="1:62" s="9" customFormat="1" ht="24.95" customHeight="1">
      <c r="A62" s="66" t="s">
        <v>39</v>
      </c>
      <c r="B62" s="116" t="s">
        <v>43</v>
      </c>
      <c r="C62" s="116"/>
      <c r="D62" s="116"/>
      <c r="E62" s="116"/>
      <c r="F62" s="116"/>
      <c r="G62" s="116"/>
      <c r="H62" s="116"/>
      <c r="I62" s="66"/>
      <c r="J62" s="67"/>
      <c r="AC62" s="9" t="s">
        <v>52</v>
      </c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s="71" customFormat="1" ht="18.600000000000001" customHeight="1">
      <c r="A63" s="72"/>
      <c r="B63" s="73"/>
      <c r="N63" s="77"/>
      <c r="O63" s="98" t="s">
        <v>66</v>
      </c>
      <c r="P63" s="77"/>
      <c r="Q63" s="119">
        <f ca="1">AJ60</f>
        <v>2.2000000000000002</v>
      </c>
      <c r="R63" s="119"/>
      <c r="S63" s="119"/>
      <c r="T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</row>
    <row r="64" spans="1:62" s="71" customFormat="1" ht="20.25" customHeight="1">
      <c r="A64" s="73"/>
      <c r="B64" s="124">
        <v>0</v>
      </c>
      <c r="C64" s="124"/>
      <c r="D64" s="75"/>
      <c r="E64" s="75"/>
      <c r="F64" s="119">
        <f ca="1">L60</f>
        <v>2.4</v>
      </c>
      <c r="G64" s="119"/>
      <c r="H64" s="119"/>
      <c r="I64" s="77"/>
      <c r="J64" s="77"/>
      <c r="K64" s="122" t="s">
        <v>12</v>
      </c>
      <c r="L64" s="118"/>
      <c r="M64" s="118"/>
      <c r="N64" s="118"/>
      <c r="O64" s="77"/>
      <c r="P64" s="77"/>
      <c r="Q64" s="77"/>
      <c r="R64" s="77"/>
      <c r="S64" s="77"/>
      <c r="T64" s="75"/>
      <c r="U64" s="75"/>
      <c r="V64" s="118" t="s">
        <v>12</v>
      </c>
      <c r="W64" s="119"/>
      <c r="X64" s="75"/>
      <c r="Y64" s="77"/>
      <c r="Z64" s="77"/>
      <c r="AA64" s="122" t="s">
        <v>64</v>
      </c>
      <c r="AB64" s="119"/>
      <c r="AC64" s="77"/>
      <c r="AD64" s="80" t="s">
        <v>63</v>
      </c>
      <c r="AE64" s="99" t="s">
        <v>65</v>
      </c>
      <c r="AF64" s="80"/>
      <c r="AG64" s="80" t="s">
        <v>47</v>
      </c>
    </row>
    <row r="65" spans="1:62" s="71" customFormat="1" ht="3.75" customHeight="1">
      <c r="A65" s="73"/>
      <c r="B65" s="81"/>
      <c r="C65" s="75"/>
      <c r="D65" s="75"/>
      <c r="E65" s="75"/>
      <c r="F65" s="75"/>
      <c r="G65" s="9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5"/>
      <c r="U65" s="75"/>
      <c r="V65" s="75"/>
      <c r="W65" s="75"/>
      <c r="X65" s="75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</row>
    <row r="66" spans="1:62" s="71" customFormat="1" ht="3.75" customHeight="1">
      <c r="A66" s="73"/>
      <c r="B66" s="81"/>
      <c r="C66" s="75"/>
      <c r="D66" s="75"/>
      <c r="E66" s="75"/>
      <c r="F66" s="75"/>
      <c r="G66" s="9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5"/>
      <c r="U66" s="75"/>
      <c r="V66" s="75"/>
      <c r="W66" s="75"/>
      <c r="X66" s="75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</row>
    <row r="67" spans="1:62" s="71" customFormat="1" ht="6.75" customHeight="1" thickBot="1">
      <c r="A67" s="74" t="s">
        <v>12</v>
      </c>
      <c r="B67" s="82"/>
      <c r="C67" s="83"/>
      <c r="D67" s="84"/>
      <c r="E67" s="84"/>
      <c r="F67" s="84"/>
      <c r="G67" s="94"/>
      <c r="H67" s="85"/>
      <c r="I67" s="84"/>
      <c r="J67" s="84"/>
      <c r="K67" s="84"/>
      <c r="L67" s="84"/>
      <c r="M67" s="84"/>
      <c r="N67" s="84"/>
      <c r="O67" s="84"/>
      <c r="P67" s="84"/>
      <c r="Q67" s="85"/>
      <c r="R67" s="84"/>
      <c r="S67" s="87"/>
      <c r="T67" s="87"/>
      <c r="U67" s="87"/>
      <c r="V67" s="86"/>
      <c r="W67" s="86"/>
      <c r="X67" s="84"/>
      <c r="Y67" s="84"/>
      <c r="Z67" s="84"/>
      <c r="AA67" s="84"/>
      <c r="AB67" s="84"/>
      <c r="AC67" s="84"/>
      <c r="AD67" s="84"/>
      <c r="AE67" s="84"/>
      <c r="AF67" s="84"/>
      <c r="AG67" s="75"/>
      <c r="AH67" s="77"/>
      <c r="AI67" s="77"/>
      <c r="AJ67" s="77"/>
      <c r="AK67" s="77"/>
      <c r="AL67" s="77"/>
    </row>
    <row r="68" spans="1:62" s="71" customFormat="1" ht="6.75" customHeight="1" thickTop="1">
      <c r="A68" s="74"/>
      <c r="B68" s="92"/>
      <c r="C68" s="93"/>
      <c r="D68" s="91"/>
      <c r="E68" s="91"/>
      <c r="F68" s="91"/>
      <c r="G68" s="89"/>
      <c r="H68" s="76"/>
      <c r="I68" s="91"/>
      <c r="J68" s="91"/>
      <c r="K68" s="91"/>
      <c r="L68" s="91"/>
      <c r="M68" s="75"/>
      <c r="N68" s="91"/>
      <c r="O68" s="91"/>
      <c r="P68" s="91"/>
      <c r="Q68" s="95"/>
      <c r="R68" s="91"/>
      <c r="S68" s="96"/>
      <c r="T68" s="96"/>
      <c r="U68" s="96"/>
      <c r="V68" s="93"/>
      <c r="W68" s="93"/>
      <c r="X68" s="75"/>
      <c r="Y68" s="91"/>
      <c r="Z68" s="91"/>
      <c r="AA68" s="91"/>
      <c r="AB68" s="91"/>
      <c r="AC68" s="75"/>
      <c r="AD68" s="91"/>
      <c r="AE68" s="91"/>
      <c r="AF68" s="91"/>
      <c r="AG68" s="75"/>
      <c r="AH68" s="77"/>
      <c r="AI68" s="77"/>
      <c r="AJ68" s="77"/>
      <c r="AK68" s="77"/>
    </row>
    <row r="69" spans="1:62" s="71" customFormat="1" ht="3.75" customHeight="1">
      <c r="A69" s="74"/>
      <c r="B69" s="92"/>
      <c r="C69" s="78"/>
      <c r="D69" s="75"/>
      <c r="E69" s="75"/>
      <c r="F69" s="75"/>
      <c r="G69" s="90"/>
      <c r="H69" s="76"/>
      <c r="I69" s="75"/>
      <c r="J69" s="75"/>
      <c r="K69" s="75"/>
      <c r="L69" s="75"/>
      <c r="M69" s="75"/>
      <c r="N69" s="75"/>
      <c r="O69" s="75"/>
      <c r="P69" s="75"/>
      <c r="Q69" s="76"/>
      <c r="R69" s="75"/>
      <c r="S69" s="77"/>
      <c r="T69" s="77"/>
      <c r="U69" s="77"/>
      <c r="V69" s="78"/>
      <c r="W69" s="78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7"/>
      <c r="AI69" s="77"/>
      <c r="AJ69" s="77"/>
      <c r="AK69" s="77"/>
    </row>
    <row r="70" spans="1:62" s="71" customFormat="1" ht="3.75" customHeight="1">
      <c r="A70" s="74"/>
      <c r="B70" s="92"/>
      <c r="C70" s="78"/>
      <c r="D70" s="75"/>
      <c r="E70" s="75"/>
      <c r="F70" s="75"/>
      <c r="G70" s="90"/>
      <c r="H70" s="76"/>
      <c r="I70" s="75"/>
      <c r="J70" s="75"/>
      <c r="K70" s="75"/>
      <c r="L70" s="75"/>
      <c r="M70" s="75"/>
      <c r="N70" s="75"/>
      <c r="O70" s="75"/>
      <c r="P70" s="75"/>
      <c r="Q70" s="76"/>
      <c r="R70" s="75"/>
      <c r="S70" s="77"/>
      <c r="T70" s="77"/>
      <c r="U70" s="77"/>
      <c r="V70" s="78"/>
      <c r="W70" s="78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7"/>
      <c r="AI70" s="77"/>
      <c r="AJ70" s="77"/>
      <c r="AK70" s="77"/>
    </row>
    <row r="71" spans="1:62" s="71" customFormat="1" ht="7.5" customHeight="1">
      <c r="A71" s="73"/>
      <c r="B71" s="125" t="s">
        <v>12</v>
      </c>
      <c r="C71" s="126"/>
      <c r="D71" s="75"/>
      <c r="E71" s="75"/>
      <c r="F71" s="75"/>
      <c r="G71" s="77"/>
      <c r="H71" s="77"/>
      <c r="I71" s="77"/>
      <c r="J71" s="77"/>
      <c r="K71" s="77"/>
      <c r="L71" s="118" t="s">
        <v>12</v>
      </c>
      <c r="M71" s="119"/>
      <c r="N71" s="77"/>
      <c r="O71" s="77"/>
      <c r="P71" s="77"/>
      <c r="Q71" s="77"/>
      <c r="R71" s="77"/>
      <c r="S71" s="77"/>
      <c r="T71" s="75"/>
      <c r="U71" s="75"/>
      <c r="V71" s="118" t="s">
        <v>12</v>
      </c>
      <c r="W71" s="119"/>
      <c r="X71" s="75"/>
      <c r="Y71" s="77"/>
      <c r="Z71" s="77"/>
      <c r="AA71" s="77"/>
      <c r="AB71" s="77"/>
      <c r="AC71" s="77"/>
      <c r="AD71" s="77"/>
      <c r="AE71" s="77"/>
      <c r="AF71" s="119"/>
      <c r="AG71" s="119"/>
      <c r="AH71" s="80"/>
      <c r="AI71" s="80"/>
      <c r="AJ71" s="80"/>
      <c r="AK71" s="77"/>
    </row>
    <row r="72" spans="1:62" s="71" customFormat="1" ht="3.75" customHeight="1">
      <c r="A72" s="73"/>
      <c r="B72" s="81"/>
      <c r="C72" s="73"/>
      <c r="D72" s="75"/>
      <c r="E72" s="75"/>
      <c r="F72" s="75"/>
      <c r="G72" s="9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5"/>
      <c r="U72" s="75"/>
      <c r="V72" s="75"/>
      <c r="W72" s="75"/>
      <c r="X72" s="75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</row>
    <row r="73" spans="1:62" s="71" customFormat="1" ht="3.75" customHeight="1">
      <c r="A73" s="73"/>
      <c r="B73" s="81"/>
      <c r="C73" s="73"/>
      <c r="D73" s="75"/>
      <c r="E73" s="75"/>
      <c r="F73" s="75"/>
      <c r="G73" s="9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5"/>
      <c r="U73" s="75"/>
      <c r="V73" s="75"/>
      <c r="W73" s="75"/>
      <c r="X73" s="75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</row>
    <row r="74" spans="1:62" s="71" customFormat="1" ht="6.75" customHeight="1" thickBot="1">
      <c r="A74" s="74" t="s">
        <v>12</v>
      </c>
      <c r="B74" s="82"/>
      <c r="C74" s="83"/>
      <c r="D74" s="84"/>
      <c r="E74" s="84"/>
      <c r="F74" s="84"/>
      <c r="G74" s="94"/>
      <c r="H74" s="85"/>
      <c r="I74" s="84"/>
      <c r="J74" s="84"/>
      <c r="K74" s="84"/>
      <c r="L74" s="84"/>
      <c r="M74" s="84"/>
      <c r="N74" s="84"/>
      <c r="O74" s="84"/>
      <c r="P74" s="84"/>
      <c r="Q74" s="85"/>
      <c r="R74" s="84"/>
      <c r="S74" s="87"/>
      <c r="T74" s="87"/>
      <c r="U74" s="87"/>
      <c r="V74" s="86"/>
      <c r="W74" s="86"/>
      <c r="X74" s="84"/>
      <c r="Y74" s="84"/>
      <c r="Z74" s="84"/>
      <c r="AA74" s="84"/>
      <c r="AB74" s="84"/>
      <c r="AC74" s="84"/>
      <c r="AD74" s="84"/>
      <c r="AE74" s="84"/>
      <c r="AF74" s="84"/>
      <c r="AG74" s="75"/>
      <c r="AH74" s="77"/>
      <c r="AI74" s="77"/>
      <c r="AJ74" s="77"/>
      <c r="AK74" s="77"/>
      <c r="AL74" s="77"/>
    </row>
    <row r="75" spans="1:62" s="71" customFormat="1" ht="6.75" customHeight="1" thickTop="1">
      <c r="A75" s="74"/>
      <c r="B75" s="92"/>
      <c r="C75" s="93"/>
      <c r="D75" s="91"/>
      <c r="E75" s="91"/>
      <c r="F75" s="91"/>
      <c r="G75" s="89"/>
      <c r="H75" s="76"/>
      <c r="I75" s="91"/>
      <c r="J75" s="91"/>
      <c r="K75" s="91"/>
      <c r="L75" s="91"/>
      <c r="M75" s="75"/>
      <c r="N75" s="91"/>
      <c r="O75" s="91"/>
      <c r="P75" s="91"/>
      <c r="Q75" s="95"/>
      <c r="R75" s="91"/>
      <c r="S75" s="96"/>
      <c r="T75" s="96"/>
      <c r="U75" s="96"/>
      <c r="V75" s="93"/>
      <c r="W75" s="93"/>
      <c r="X75" s="75"/>
      <c r="Y75" s="91"/>
      <c r="Z75" s="91"/>
      <c r="AA75" s="91"/>
      <c r="AB75" s="91"/>
      <c r="AC75" s="75"/>
      <c r="AD75" s="91"/>
      <c r="AE75" s="91"/>
      <c r="AF75" s="91"/>
      <c r="AG75" s="75"/>
      <c r="AH75" s="77"/>
      <c r="AI75" s="77"/>
      <c r="AJ75" s="77"/>
      <c r="AK75" s="77"/>
    </row>
    <row r="76" spans="1:62" s="71" customFormat="1" ht="3.75" customHeight="1">
      <c r="A76" s="74"/>
      <c r="B76" s="92"/>
      <c r="C76" s="78"/>
      <c r="D76" s="75"/>
      <c r="E76" s="75"/>
      <c r="F76" s="75"/>
      <c r="G76" s="90"/>
      <c r="H76" s="76"/>
      <c r="I76" s="75"/>
      <c r="J76" s="75"/>
      <c r="K76" s="75"/>
      <c r="L76" s="75"/>
      <c r="M76" s="75"/>
      <c r="N76" s="75"/>
      <c r="O76" s="75"/>
      <c r="P76" s="75"/>
      <c r="Q76" s="76"/>
      <c r="R76" s="75"/>
      <c r="S76" s="77"/>
      <c r="T76" s="77"/>
      <c r="U76" s="77"/>
      <c r="V76" s="78"/>
      <c r="W76" s="78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7"/>
      <c r="AI76" s="77"/>
      <c r="AJ76" s="77"/>
      <c r="AK76" s="77"/>
    </row>
    <row r="77" spans="1:62" s="71" customFormat="1" ht="3.75" customHeight="1">
      <c r="A77" s="74"/>
      <c r="B77" s="92"/>
      <c r="C77" s="78"/>
      <c r="D77" s="75"/>
      <c r="E77" s="75"/>
      <c r="F77" s="75"/>
      <c r="G77" s="90"/>
      <c r="H77" s="76"/>
      <c r="I77" s="75"/>
      <c r="J77" s="75"/>
      <c r="K77" s="75"/>
      <c r="L77" s="75"/>
      <c r="M77" s="75"/>
      <c r="N77" s="75"/>
      <c r="O77" s="75"/>
      <c r="P77" s="75"/>
      <c r="Q77" s="76"/>
      <c r="R77" s="75"/>
      <c r="S77" s="77"/>
      <c r="T77" s="77"/>
      <c r="U77" s="77"/>
      <c r="V77" s="78"/>
      <c r="W77" s="78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7"/>
      <c r="AI77" s="77"/>
      <c r="AJ77" s="77"/>
      <c r="AK77" s="77"/>
    </row>
    <row r="78" spans="1:62" s="71" customFormat="1" ht="33" customHeight="1">
      <c r="A78" s="74"/>
      <c r="B78" s="124">
        <v>0</v>
      </c>
      <c r="C78" s="124"/>
      <c r="D78" s="78"/>
      <c r="E78" s="75"/>
      <c r="F78" s="75"/>
      <c r="G78" s="119">
        <v>1</v>
      </c>
      <c r="H78" s="119"/>
      <c r="I78" s="75"/>
      <c r="J78" s="75"/>
      <c r="K78" s="75"/>
      <c r="L78" s="122" t="s">
        <v>12</v>
      </c>
      <c r="M78" s="119"/>
      <c r="N78" s="77"/>
      <c r="O78" s="98" t="s">
        <v>66</v>
      </c>
      <c r="P78" s="77"/>
      <c r="Q78" s="119">
        <f ca="1">AJ60</f>
        <v>2.2000000000000002</v>
      </c>
      <c r="R78" s="119"/>
      <c r="S78" s="119"/>
      <c r="T78" s="77"/>
      <c r="U78" s="77"/>
      <c r="V78" s="122" t="s">
        <v>12</v>
      </c>
      <c r="W78" s="119"/>
      <c r="X78" s="75"/>
      <c r="Y78" s="75"/>
      <c r="Z78" s="75"/>
      <c r="AA78" s="119">
        <f ca="1">AJ60</f>
        <v>2.2000000000000002</v>
      </c>
      <c r="AB78" s="119"/>
      <c r="AC78" s="119"/>
      <c r="AD78" s="80" t="s">
        <v>63</v>
      </c>
      <c r="AE78" s="80" t="s">
        <v>5</v>
      </c>
      <c r="AF78" s="80"/>
      <c r="AG78" s="80" t="s">
        <v>47</v>
      </c>
    </row>
    <row r="79" spans="1:62" s="9" customFormat="1" ht="24.95" customHeight="1">
      <c r="A79" s="66"/>
      <c r="B79" s="116" t="s">
        <v>44</v>
      </c>
      <c r="C79" s="116"/>
      <c r="D79" s="116"/>
      <c r="E79" s="116"/>
      <c r="F79" s="116"/>
      <c r="G79" s="116"/>
      <c r="H79" s="116"/>
      <c r="I79" s="121">
        <f ca="1">L60</f>
        <v>2.4</v>
      </c>
      <c r="J79" s="121"/>
      <c r="K79" s="121"/>
      <c r="L79" s="117" t="s">
        <v>8</v>
      </c>
      <c r="M79" s="117"/>
      <c r="N79" s="117">
        <f ca="1">AJ60</f>
        <v>2.2000000000000002</v>
      </c>
      <c r="O79" s="117"/>
      <c r="P79" s="117"/>
      <c r="Q79" s="117" t="s">
        <v>58</v>
      </c>
      <c r="R79" s="117"/>
      <c r="S79" s="117">
        <f ca="1">I79*N79</f>
        <v>5.28</v>
      </c>
      <c r="T79" s="117"/>
      <c r="U79" s="117"/>
      <c r="V79" s="117"/>
      <c r="W79" s="67"/>
      <c r="X79" s="67"/>
      <c r="Y79" s="67"/>
      <c r="Z79" s="67"/>
      <c r="AA79" s="67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s="9" customFormat="1" ht="24.95" customHeight="1">
      <c r="A80" s="66"/>
      <c r="B80" s="66"/>
      <c r="C80" s="66"/>
      <c r="D80" s="66"/>
      <c r="E80" s="66"/>
      <c r="F80" s="66"/>
      <c r="G80" s="66"/>
      <c r="H80" s="66"/>
      <c r="I80" s="66"/>
      <c r="J80" s="67"/>
      <c r="K80" s="67"/>
      <c r="L80" s="67"/>
      <c r="M80" s="67"/>
      <c r="N80" s="67"/>
      <c r="O80" s="67"/>
      <c r="P80" s="67"/>
      <c r="Q80" s="67"/>
      <c r="R80" s="58" t="s">
        <v>46</v>
      </c>
      <c r="S80" s="58"/>
      <c r="T80" s="123">
        <f ca="1">S79</f>
        <v>5.28</v>
      </c>
      <c r="U80" s="123"/>
      <c r="V80" s="123"/>
      <c r="W80" s="123"/>
      <c r="X80" s="123"/>
      <c r="Y80" s="70" t="s">
        <v>59</v>
      </c>
      <c r="Z80" s="58"/>
      <c r="AA80" s="58"/>
      <c r="AB80" s="58" t="s">
        <v>47</v>
      </c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</row>
    <row r="81" spans="1:62" ht="22.5" customHeight="1">
      <c r="A81" s="68" t="s">
        <v>29</v>
      </c>
      <c r="B81" s="113">
        <v>3</v>
      </c>
      <c r="C81" s="114"/>
      <c r="D81" s="47" t="s">
        <v>50</v>
      </c>
      <c r="E81" s="62"/>
      <c r="F81" s="55"/>
      <c r="G81" s="35"/>
      <c r="H81" s="55"/>
      <c r="I81" s="55"/>
      <c r="J81" s="55"/>
      <c r="K81" s="55"/>
      <c r="L81" s="55"/>
      <c r="M81" s="55"/>
      <c r="N81" s="112">
        <f ca="1">N24</f>
        <v>0.3</v>
      </c>
      <c r="O81" s="112"/>
      <c r="P81" s="112"/>
      <c r="Q81" s="55" t="s">
        <v>53</v>
      </c>
      <c r="R81" s="55"/>
      <c r="S81" s="55"/>
      <c r="T81" s="55"/>
      <c r="U81" s="55"/>
      <c r="V81" s="55"/>
      <c r="W81" s="55"/>
      <c r="X81" s="55"/>
      <c r="Y81" s="55"/>
      <c r="AC81" s="55"/>
      <c r="AD81" s="55"/>
      <c r="AE81" s="112">
        <f ca="1">AE24</f>
        <v>3.2</v>
      </c>
      <c r="AF81" s="112"/>
      <c r="AG81" s="112"/>
      <c r="AH81" s="47" t="s">
        <v>56</v>
      </c>
      <c r="AI81" s="60"/>
      <c r="AJ81" s="60"/>
      <c r="AK81" s="60"/>
      <c r="AL81" s="47"/>
      <c r="AM81" s="60"/>
      <c r="AN81" s="60"/>
      <c r="AO81" s="60"/>
      <c r="AP81" s="60"/>
    </row>
    <row r="82" spans="1:62" ht="22.5" customHeight="1">
      <c r="D82" s="60"/>
      <c r="E82" s="55" t="s">
        <v>51</v>
      </c>
      <c r="F82" s="60"/>
      <c r="G82" s="55"/>
      <c r="H82" s="55"/>
      <c r="I82" s="55"/>
      <c r="J82" s="23"/>
      <c r="K82" s="23"/>
      <c r="L82" s="23"/>
      <c r="M82" s="55"/>
      <c r="N82" s="23"/>
      <c r="O82" s="23"/>
      <c r="P82" s="23"/>
      <c r="Q82" s="35"/>
      <c r="R82" s="35"/>
      <c r="S82" s="35"/>
      <c r="T82" s="35"/>
      <c r="U82" s="35"/>
      <c r="V82" s="55"/>
      <c r="W82" s="23"/>
      <c r="X82" s="63"/>
      <c r="Y82" s="63"/>
      <c r="Z82" s="63"/>
      <c r="AA82" s="63"/>
      <c r="AB82" s="63"/>
      <c r="AC82" s="63"/>
      <c r="AD82" s="63"/>
      <c r="AE82" s="63"/>
      <c r="AF82" s="63"/>
      <c r="AG82" s="61"/>
      <c r="AH82" s="61"/>
      <c r="AI82" s="61"/>
      <c r="AJ82" s="61"/>
      <c r="AK82" s="61"/>
      <c r="AL82" s="61"/>
      <c r="AM82" s="61"/>
      <c r="AN82" s="61"/>
      <c r="AO82" s="61"/>
      <c r="AP82" s="60"/>
      <c r="AQ82" s="60"/>
      <c r="AR82" s="60"/>
      <c r="AS82" s="60"/>
    </row>
    <row r="83" spans="1:62" s="9" customFormat="1" ht="24.95" customHeight="1">
      <c r="A83" s="66" t="s">
        <v>39</v>
      </c>
      <c r="B83" s="116" t="s">
        <v>43</v>
      </c>
      <c r="C83" s="116"/>
      <c r="D83" s="116"/>
      <c r="E83" s="116"/>
      <c r="F83" s="116"/>
      <c r="G83" s="116"/>
      <c r="H83" s="116"/>
      <c r="I83" s="66"/>
      <c r="J83" s="67"/>
      <c r="AC83" s="9" t="s">
        <v>52</v>
      </c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s="71" customFormat="1" ht="18.600000000000001" customHeight="1">
      <c r="A84" s="72"/>
      <c r="B84" s="73"/>
      <c r="N84" s="77"/>
      <c r="O84" s="98" t="s">
        <v>66</v>
      </c>
      <c r="P84" s="77"/>
      <c r="Q84" s="119">
        <f ca="1">AE81</f>
        <v>3.2</v>
      </c>
      <c r="R84" s="119"/>
      <c r="S84" s="119"/>
      <c r="T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</row>
    <row r="85" spans="1:62" s="71" customFormat="1" ht="20.25" customHeight="1">
      <c r="A85" s="73"/>
      <c r="B85" s="124">
        <v>0</v>
      </c>
      <c r="C85" s="124"/>
      <c r="D85" s="75"/>
      <c r="E85" s="75"/>
      <c r="F85" s="119">
        <f ca="1">N81</f>
        <v>0.3</v>
      </c>
      <c r="G85" s="119"/>
      <c r="H85" s="119"/>
      <c r="I85" s="77"/>
      <c r="J85" s="77"/>
      <c r="K85" s="122" t="s">
        <v>12</v>
      </c>
      <c r="L85" s="118"/>
      <c r="M85" s="118"/>
      <c r="N85" s="118"/>
      <c r="O85" s="77"/>
      <c r="P85" s="77"/>
      <c r="Q85" s="77"/>
      <c r="R85" s="77"/>
      <c r="S85" s="77"/>
      <c r="T85" s="75"/>
      <c r="U85" s="75"/>
      <c r="V85" s="118" t="s">
        <v>12</v>
      </c>
      <c r="W85" s="119"/>
      <c r="X85" s="75"/>
      <c r="Y85" s="77"/>
      <c r="Z85" s="77"/>
      <c r="AA85" s="122" t="s">
        <v>64</v>
      </c>
      <c r="AB85" s="119"/>
      <c r="AC85" s="77"/>
      <c r="AD85" s="80" t="s">
        <v>63</v>
      </c>
      <c r="AE85" s="99" t="s">
        <v>65</v>
      </c>
      <c r="AF85" s="80"/>
      <c r="AG85" s="80" t="s">
        <v>47</v>
      </c>
    </row>
    <row r="86" spans="1:62" s="71" customFormat="1" ht="3.75" customHeight="1">
      <c r="A86" s="73"/>
      <c r="B86" s="81"/>
      <c r="C86" s="75"/>
      <c r="D86" s="75"/>
      <c r="E86" s="75"/>
      <c r="F86" s="75"/>
      <c r="G86" s="9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5"/>
      <c r="U86" s="75"/>
      <c r="V86" s="75"/>
      <c r="W86" s="75"/>
      <c r="X86" s="75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</row>
    <row r="87" spans="1:62" s="71" customFormat="1" ht="3.75" customHeight="1">
      <c r="A87" s="73"/>
      <c r="B87" s="81"/>
      <c r="C87" s="75"/>
      <c r="D87" s="75"/>
      <c r="E87" s="75"/>
      <c r="F87" s="75"/>
      <c r="G87" s="9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5"/>
      <c r="U87" s="75"/>
      <c r="V87" s="75"/>
      <c r="W87" s="75"/>
      <c r="X87" s="75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</row>
    <row r="88" spans="1:62" s="71" customFormat="1" ht="6.75" customHeight="1" thickBot="1">
      <c r="A88" s="74" t="s">
        <v>12</v>
      </c>
      <c r="B88" s="82"/>
      <c r="C88" s="83"/>
      <c r="D88" s="84"/>
      <c r="E88" s="84"/>
      <c r="F88" s="84"/>
      <c r="G88" s="94"/>
      <c r="H88" s="85"/>
      <c r="I88" s="84"/>
      <c r="J88" s="84"/>
      <c r="K88" s="84"/>
      <c r="L88" s="84"/>
      <c r="M88" s="84"/>
      <c r="N88" s="84"/>
      <c r="O88" s="84"/>
      <c r="P88" s="84"/>
      <c r="Q88" s="85"/>
      <c r="R88" s="84"/>
      <c r="S88" s="87"/>
      <c r="T88" s="87"/>
      <c r="U88" s="87"/>
      <c r="V88" s="86"/>
      <c r="W88" s="86"/>
      <c r="X88" s="84"/>
      <c r="Y88" s="84"/>
      <c r="Z88" s="84"/>
      <c r="AA88" s="84"/>
      <c r="AB88" s="84"/>
      <c r="AC88" s="84"/>
      <c r="AD88" s="84"/>
      <c r="AE88" s="84"/>
      <c r="AF88" s="84"/>
      <c r="AG88" s="75"/>
      <c r="AH88" s="77"/>
      <c r="AI88" s="77"/>
      <c r="AJ88" s="77"/>
      <c r="AK88" s="77"/>
      <c r="AL88" s="77"/>
    </row>
    <row r="89" spans="1:62" s="71" customFormat="1" ht="6.75" customHeight="1" thickTop="1">
      <c r="A89" s="74"/>
      <c r="B89" s="92"/>
      <c r="C89" s="93"/>
      <c r="D89" s="91"/>
      <c r="E89" s="91"/>
      <c r="F89" s="91"/>
      <c r="G89" s="89"/>
      <c r="H89" s="76"/>
      <c r="I89" s="91"/>
      <c r="J89" s="91"/>
      <c r="K89" s="91"/>
      <c r="L89" s="91"/>
      <c r="M89" s="75"/>
      <c r="N89" s="91"/>
      <c r="O89" s="91"/>
      <c r="P89" s="91"/>
      <c r="Q89" s="95"/>
      <c r="R89" s="91"/>
      <c r="S89" s="96"/>
      <c r="T89" s="96"/>
      <c r="U89" s="96"/>
      <c r="V89" s="93"/>
      <c r="W89" s="93"/>
      <c r="X89" s="75"/>
      <c r="Y89" s="91"/>
      <c r="Z89" s="91"/>
      <c r="AA89" s="91"/>
      <c r="AB89" s="91"/>
      <c r="AC89" s="75"/>
      <c r="AD89" s="91"/>
      <c r="AE89" s="91"/>
      <c r="AF89" s="91"/>
      <c r="AG89" s="75"/>
      <c r="AH89" s="77"/>
      <c r="AI89" s="77"/>
      <c r="AJ89" s="77"/>
      <c r="AK89" s="77"/>
    </row>
    <row r="90" spans="1:62" s="71" customFormat="1" ht="3.75" customHeight="1">
      <c r="A90" s="74"/>
      <c r="B90" s="92"/>
      <c r="C90" s="78"/>
      <c r="D90" s="75"/>
      <c r="E90" s="75"/>
      <c r="F90" s="75"/>
      <c r="G90" s="90"/>
      <c r="H90" s="76"/>
      <c r="I90" s="75"/>
      <c r="J90" s="75"/>
      <c r="K90" s="75"/>
      <c r="L90" s="75"/>
      <c r="M90" s="75"/>
      <c r="N90" s="75"/>
      <c r="O90" s="75"/>
      <c r="P90" s="75"/>
      <c r="Q90" s="76"/>
      <c r="R90" s="75"/>
      <c r="S90" s="77"/>
      <c r="T90" s="77"/>
      <c r="U90" s="77"/>
      <c r="V90" s="78"/>
      <c r="W90" s="78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7"/>
      <c r="AI90" s="77"/>
      <c r="AJ90" s="77"/>
      <c r="AK90" s="77"/>
    </row>
    <row r="91" spans="1:62" s="71" customFormat="1" ht="3.75" customHeight="1">
      <c r="A91" s="74"/>
      <c r="B91" s="92"/>
      <c r="C91" s="78"/>
      <c r="D91" s="75"/>
      <c r="E91" s="75"/>
      <c r="F91" s="75"/>
      <c r="G91" s="90"/>
      <c r="H91" s="76"/>
      <c r="I91" s="75"/>
      <c r="J91" s="75"/>
      <c r="K91" s="75"/>
      <c r="L91" s="75"/>
      <c r="M91" s="75"/>
      <c r="N91" s="75"/>
      <c r="O91" s="75"/>
      <c r="P91" s="75"/>
      <c r="Q91" s="76"/>
      <c r="R91" s="75"/>
      <c r="S91" s="77"/>
      <c r="T91" s="77"/>
      <c r="U91" s="77"/>
      <c r="V91" s="78"/>
      <c r="W91" s="78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7"/>
      <c r="AI91" s="77"/>
      <c r="AJ91" s="77"/>
      <c r="AK91" s="77"/>
    </row>
    <row r="92" spans="1:62" s="71" customFormat="1" ht="7.5" customHeight="1">
      <c r="A92" s="73"/>
      <c r="B92" s="125" t="s">
        <v>12</v>
      </c>
      <c r="C92" s="126"/>
      <c r="D92" s="75"/>
      <c r="E92" s="75"/>
      <c r="F92" s="75"/>
      <c r="G92" s="77"/>
      <c r="H92" s="77"/>
      <c r="I92" s="77"/>
      <c r="J92" s="77"/>
      <c r="K92" s="77"/>
      <c r="L92" s="118" t="s">
        <v>12</v>
      </c>
      <c r="M92" s="119"/>
      <c r="N92" s="77"/>
      <c r="O92" s="77"/>
      <c r="P92" s="77"/>
      <c r="Q92" s="77"/>
      <c r="R92" s="77"/>
      <c r="S92" s="77"/>
      <c r="T92" s="75"/>
      <c r="U92" s="75"/>
      <c r="V92" s="118" t="s">
        <v>12</v>
      </c>
      <c r="W92" s="119"/>
      <c r="X92" s="75"/>
      <c r="Y92" s="77"/>
      <c r="Z92" s="77"/>
      <c r="AA92" s="77"/>
      <c r="AB92" s="77"/>
      <c r="AC92" s="77"/>
      <c r="AD92" s="77"/>
      <c r="AE92" s="77"/>
      <c r="AF92" s="119"/>
      <c r="AG92" s="119"/>
      <c r="AH92" s="80"/>
      <c r="AI92" s="80"/>
      <c r="AJ92" s="80"/>
      <c r="AK92" s="77"/>
    </row>
    <row r="93" spans="1:62" s="71" customFormat="1" ht="3.75" customHeight="1">
      <c r="A93" s="73"/>
      <c r="B93" s="81"/>
      <c r="C93" s="73"/>
      <c r="D93" s="75"/>
      <c r="E93" s="75"/>
      <c r="F93" s="75"/>
      <c r="G93" s="9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5"/>
      <c r="U93" s="75"/>
      <c r="V93" s="75"/>
      <c r="W93" s="75"/>
      <c r="X93" s="75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</row>
    <row r="94" spans="1:62" s="71" customFormat="1" ht="3.75" customHeight="1">
      <c r="A94" s="73"/>
      <c r="B94" s="81"/>
      <c r="C94" s="73"/>
      <c r="D94" s="75"/>
      <c r="E94" s="75"/>
      <c r="F94" s="75"/>
      <c r="G94" s="9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5"/>
      <c r="U94" s="75"/>
      <c r="V94" s="75"/>
      <c r="W94" s="75"/>
      <c r="X94" s="75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</row>
    <row r="95" spans="1:62" s="71" customFormat="1" ht="6.75" customHeight="1" thickBot="1">
      <c r="A95" s="74" t="s">
        <v>12</v>
      </c>
      <c r="B95" s="82"/>
      <c r="C95" s="83"/>
      <c r="D95" s="84"/>
      <c r="E95" s="84"/>
      <c r="F95" s="84"/>
      <c r="G95" s="94"/>
      <c r="H95" s="85"/>
      <c r="I95" s="84"/>
      <c r="J95" s="84"/>
      <c r="K95" s="84"/>
      <c r="L95" s="84"/>
      <c r="M95" s="84"/>
      <c r="N95" s="84"/>
      <c r="O95" s="84"/>
      <c r="P95" s="84"/>
      <c r="Q95" s="85"/>
      <c r="R95" s="84"/>
      <c r="S95" s="87"/>
      <c r="T95" s="87"/>
      <c r="U95" s="87"/>
      <c r="V95" s="86"/>
      <c r="W95" s="86"/>
      <c r="X95" s="84"/>
      <c r="Y95" s="84"/>
      <c r="Z95" s="84"/>
      <c r="AA95" s="84"/>
      <c r="AB95" s="84"/>
      <c r="AC95" s="84"/>
      <c r="AD95" s="84"/>
      <c r="AE95" s="84"/>
      <c r="AF95" s="84"/>
      <c r="AG95" s="75"/>
      <c r="AH95" s="77"/>
      <c r="AI95" s="77"/>
      <c r="AJ95" s="77"/>
      <c r="AK95" s="77"/>
      <c r="AL95" s="77"/>
    </row>
    <row r="96" spans="1:62" s="71" customFormat="1" ht="6.75" customHeight="1" thickTop="1">
      <c r="A96" s="74"/>
      <c r="B96" s="92"/>
      <c r="C96" s="93"/>
      <c r="D96" s="91"/>
      <c r="E96" s="91"/>
      <c r="F96" s="91"/>
      <c r="G96" s="89"/>
      <c r="H96" s="76"/>
      <c r="I96" s="91"/>
      <c r="J96" s="91"/>
      <c r="K96" s="91"/>
      <c r="L96" s="91"/>
      <c r="M96" s="75"/>
      <c r="N96" s="91"/>
      <c r="O96" s="91"/>
      <c r="P96" s="91"/>
      <c r="Q96" s="95"/>
      <c r="R96" s="91"/>
      <c r="S96" s="96"/>
      <c r="T96" s="96"/>
      <c r="U96" s="96"/>
      <c r="V96" s="93"/>
      <c r="W96" s="93"/>
      <c r="X96" s="75"/>
      <c r="Y96" s="91"/>
      <c r="Z96" s="91"/>
      <c r="AA96" s="91"/>
      <c r="AB96" s="91"/>
      <c r="AC96" s="75"/>
      <c r="AD96" s="91"/>
      <c r="AE96" s="91"/>
      <c r="AF96" s="91"/>
      <c r="AG96" s="75"/>
      <c r="AH96" s="77"/>
      <c r="AI96" s="77"/>
      <c r="AJ96" s="77"/>
      <c r="AK96" s="77"/>
    </row>
    <row r="97" spans="1:62" s="71" customFormat="1" ht="3.75" customHeight="1">
      <c r="A97" s="74"/>
      <c r="B97" s="92"/>
      <c r="C97" s="78"/>
      <c r="D97" s="75"/>
      <c r="E97" s="75"/>
      <c r="F97" s="75"/>
      <c r="G97" s="90"/>
      <c r="H97" s="76"/>
      <c r="I97" s="75"/>
      <c r="J97" s="75"/>
      <c r="K97" s="75"/>
      <c r="L97" s="75"/>
      <c r="M97" s="75"/>
      <c r="N97" s="75"/>
      <c r="O97" s="75"/>
      <c r="P97" s="75"/>
      <c r="Q97" s="76"/>
      <c r="R97" s="75"/>
      <c r="S97" s="77"/>
      <c r="T97" s="77"/>
      <c r="U97" s="77"/>
      <c r="V97" s="78"/>
      <c r="W97" s="78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7"/>
      <c r="AI97" s="77"/>
      <c r="AJ97" s="77"/>
      <c r="AK97" s="77"/>
    </row>
    <row r="98" spans="1:62" s="71" customFormat="1" ht="3.75" customHeight="1">
      <c r="A98" s="74"/>
      <c r="B98" s="92"/>
      <c r="C98" s="78"/>
      <c r="D98" s="75"/>
      <c r="E98" s="75"/>
      <c r="F98" s="75"/>
      <c r="G98" s="90"/>
      <c r="H98" s="76"/>
      <c r="I98" s="75"/>
      <c r="J98" s="75"/>
      <c r="K98" s="75"/>
      <c r="L98" s="75"/>
      <c r="M98" s="75"/>
      <c r="N98" s="75"/>
      <c r="O98" s="75"/>
      <c r="P98" s="75"/>
      <c r="Q98" s="76"/>
      <c r="R98" s="75"/>
      <c r="S98" s="77"/>
      <c r="T98" s="77"/>
      <c r="U98" s="77"/>
      <c r="V98" s="78"/>
      <c r="W98" s="78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7"/>
      <c r="AI98" s="77"/>
      <c r="AJ98" s="77"/>
      <c r="AK98" s="77"/>
    </row>
    <row r="99" spans="1:62" s="71" customFormat="1" ht="33" customHeight="1">
      <c r="A99" s="74"/>
      <c r="B99" s="124">
        <v>0</v>
      </c>
      <c r="C99" s="124"/>
      <c r="D99" s="78"/>
      <c r="E99" s="75"/>
      <c r="F99" s="75"/>
      <c r="G99" s="119">
        <v>1</v>
      </c>
      <c r="H99" s="119"/>
      <c r="I99" s="75"/>
      <c r="J99" s="75"/>
      <c r="K99" s="75"/>
      <c r="L99" s="122" t="s">
        <v>12</v>
      </c>
      <c r="M99" s="119"/>
      <c r="N99" s="77"/>
      <c r="O99" s="98" t="s">
        <v>66</v>
      </c>
      <c r="P99" s="77"/>
      <c r="Q99" s="119">
        <f ca="1">AE81</f>
        <v>3.2</v>
      </c>
      <c r="R99" s="119"/>
      <c r="S99" s="119"/>
      <c r="T99" s="77"/>
      <c r="U99" s="77"/>
      <c r="V99" s="122" t="s">
        <v>12</v>
      </c>
      <c r="W99" s="119"/>
      <c r="X99" s="75"/>
      <c r="Y99" s="75"/>
      <c r="Z99" s="75"/>
      <c r="AA99" s="119">
        <f ca="1">AE81</f>
        <v>3.2</v>
      </c>
      <c r="AB99" s="119"/>
      <c r="AC99" s="119"/>
      <c r="AD99" s="80" t="s">
        <v>63</v>
      </c>
      <c r="AE99" s="80" t="s">
        <v>5</v>
      </c>
      <c r="AF99" s="80"/>
      <c r="AG99" s="80" t="s">
        <v>47</v>
      </c>
    </row>
    <row r="100" spans="1:62" s="9" customFormat="1" ht="24.95" customHeight="1">
      <c r="A100" s="66"/>
      <c r="B100" s="116" t="s">
        <v>44</v>
      </c>
      <c r="C100" s="116"/>
      <c r="D100" s="116"/>
      <c r="E100" s="116"/>
      <c r="F100" s="116"/>
      <c r="G100" s="116"/>
      <c r="H100" s="116"/>
      <c r="I100" s="121">
        <f ca="1">N81</f>
        <v>0.3</v>
      </c>
      <c r="J100" s="121"/>
      <c r="K100" s="121"/>
      <c r="L100" s="117" t="s">
        <v>8</v>
      </c>
      <c r="M100" s="117"/>
      <c r="N100" s="117">
        <f ca="1">AE81</f>
        <v>3.2</v>
      </c>
      <c r="O100" s="117"/>
      <c r="P100" s="117"/>
      <c r="Q100" s="117" t="s">
        <v>58</v>
      </c>
      <c r="R100" s="117"/>
      <c r="S100" s="117">
        <f ca="1">I100*N100</f>
        <v>0.96</v>
      </c>
      <c r="T100" s="117"/>
      <c r="U100" s="117"/>
      <c r="V100" s="117"/>
      <c r="W100" s="67"/>
      <c r="X100" s="67"/>
      <c r="Y100" s="67"/>
      <c r="Z100" s="67"/>
      <c r="AA100" s="67"/>
      <c r="AB100" s="58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s="9" customFormat="1" ht="24.95" customHeight="1">
      <c r="A101" s="66"/>
      <c r="B101" s="64"/>
      <c r="C101" s="64"/>
      <c r="D101" s="64"/>
      <c r="E101" s="64"/>
      <c r="F101" s="64"/>
      <c r="G101" s="64"/>
      <c r="H101" s="64"/>
      <c r="I101" s="66"/>
      <c r="J101" s="67"/>
      <c r="K101" s="67"/>
      <c r="L101" s="67"/>
      <c r="M101" s="67"/>
      <c r="N101" s="67"/>
      <c r="O101" s="67"/>
      <c r="P101" s="67"/>
      <c r="Q101" s="67"/>
      <c r="R101" s="58" t="s">
        <v>46</v>
      </c>
      <c r="S101" s="58"/>
      <c r="T101" s="123">
        <f ca="1">S100</f>
        <v>0.96</v>
      </c>
      <c r="U101" s="123"/>
      <c r="V101" s="123"/>
      <c r="W101" s="123"/>
      <c r="X101" s="123"/>
      <c r="Y101" s="70" t="s">
        <v>59</v>
      </c>
      <c r="Z101" s="58"/>
      <c r="AA101" s="58"/>
      <c r="AB101" s="58" t="s">
        <v>47</v>
      </c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</sheetData>
  <mergeCells count="99">
    <mergeCell ref="V92:W92"/>
    <mergeCell ref="AF92:AG92"/>
    <mergeCell ref="AA99:AC99"/>
    <mergeCell ref="B99:C99"/>
    <mergeCell ref="G99:H99"/>
    <mergeCell ref="L99:M99"/>
    <mergeCell ref="Q99:S99"/>
    <mergeCell ref="V99:W99"/>
    <mergeCell ref="AA64:AB64"/>
    <mergeCell ref="V64:W64"/>
    <mergeCell ref="Q84:S84"/>
    <mergeCell ref="B85:C85"/>
    <mergeCell ref="F85:H85"/>
    <mergeCell ref="V71:W71"/>
    <mergeCell ref="B83:H83"/>
    <mergeCell ref="V85:W85"/>
    <mergeCell ref="AA85:AB85"/>
    <mergeCell ref="AF71:AG71"/>
    <mergeCell ref="B78:C78"/>
    <mergeCell ref="G78:H78"/>
    <mergeCell ref="L78:M78"/>
    <mergeCell ref="Q78:S78"/>
    <mergeCell ref="V78:W78"/>
    <mergeCell ref="AA78:AC78"/>
    <mergeCell ref="B71:C71"/>
    <mergeCell ref="B100:H100"/>
    <mergeCell ref="I59:K59"/>
    <mergeCell ref="Q42:S42"/>
    <mergeCell ref="Q57:S57"/>
    <mergeCell ref="Q63:S63"/>
    <mergeCell ref="B64:C64"/>
    <mergeCell ref="F64:H64"/>
    <mergeCell ref="K64:N64"/>
    <mergeCell ref="B81:C81"/>
    <mergeCell ref="B92:C92"/>
    <mergeCell ref="L92:M92"/>
    <mergeCell ref="S79:V79"/>
    <mergeCell ref="T80:X80"/>
    <mergeCell ref="T101:X101"/>
    <mergeCell ref="AE81:AG81"/>
    <mergeCell ref="B43:C43"/>
    <mergeCell ref="F43:H43"/>
    <mergeCell ref="K43:N43"/>
    <mergeCell ref="V43:W43"/>
    <mergeCell ref="AA43:AB43"/>
    <mergeCell ref="B50:C50"/>
    <mergeCell ref="S100:V100"/>
    <mergeCell ref="S59:V59"/>
    <mergeCell ref="AF59:AI59"/>
    <mergeCell ref="AF50:AG50"/>
    <mergeCell ref="B57:C57"/>
    <mergeCell ref="G57:H57"/>
    <mergeCell ref="Q100:R100"/>
    <mergeCell ref="I79:K79"/>
    <mergeCell ref="I100:K100"/>
    <mergeCell ref="L100:M100"/>
    <mergeCell ref="L60:N60"/>
    <mergeCell ref="L79:M79"/>
    <mergeCell ref="N79:P79"/>
    <mergeCell ref="L71:M71"/>
    <mergeCell ref="K85:N85"/>
    <mergeCell ref="N81:P81"/>
    <mergeCell ref="N100:P100"/>
    <mergeCell ref="Q79:R79"/>
    <mergeCell ref="AI1:AJ1"/>
    <mergeCell ref="AI35:AJ35"/>
    <mergeCell ref="B33:H33"/>
    <mergeCell ref="AJ13:AL13"/>
    <mergeCell ref="B26:H26"/>
    <mergeCell ref="B11:H11"/>
    <mergeCell ref="B6:H6"/>
    <mergeCell ref="B22:H22"/>
    <mergeCell ref="L13:N13"/>
    <mergeCell ref="T23:V23"/>
    <mergeCell ref="AE24:AG24"/>
    <mergeCell ref="B79:H79"/>
    <mergeCell ref="B41:H41"/>
    <mergeCell ref="B62:H62"/>
    <mergeCell ref="N59:P59"/>
    <mergeCell ref="B60:C60"/>
    <mergeCell ref="B59:H59"/>
    <mergeCell ref="L50:M50"/>
    <mergeCell ref="L59:M59"/>
    <mergeCell ref="L57:M57"/>
    <mergeCell ref="AJ60:AL60"/>
    <mergeCell ref="Z39:AB39"/>
    <mergeCell ref="Z4:AB4"/>
    <mergeCell ref="B4:C4"/>
    <mergeCell ref="B13:C13"/>
    <mergeCell ref="B24:C24"/>
    <mergeCell ref="N24:P24"/>
    <mergeCell ref="O4:P4"/>
    <mergeCell ref="B15:H15"/>
    <mergeCell ref="Q59:R59"/>
    <mergeCell ref="B39:C39"/>
    <mergeCell ref="O39:P39"/>
    <mergeCell ref="AA57:AC57"/>
    <mergeCell ref="V50:W50"/>
    <mergeCell ref="V57:W57"/>
  </mergeCells>
  <phoneticPr fontId="1"/>
  <pageMargins left="0.98425196850393704" right="0.19685039370078741" top="0.78740157480314965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 enableFormatConditionsCalculation="0">
    <tabColor theme="7" tint="0.39997558519241921"/>
  </sheetPr>
  <dimension ref="A1:AH60"/>
  <sheetViews>
    <sheetView workbookViewId="0">
      <selection activeCell="M45" sqref="M45"/>
    </sheetView>
  </sheetViews>
  <sheetFormatPr defaultRowHeight="24.95" customHeight="1"/>
  <cols>
    <col min="1" max="1" width="2.59765625" style="10" customWidth="1"/>
    <col min="2" max="2" width="2.19921875" style="10" customWidth="1"/>
    <col min="3" max="3" width="0.8984375" style="10" customWidth="1"/>
    <col min="4" max="4" width="2.19921875" style="10" customWidth="1"/>
    <col min="5" max="5" width="0.8984375" style="10" customWidth="1"/>
    <col min="6" max="6" width="2.19921875" style="10" customWidth="1"/>
    <col min="7" max="7" width="0.8984375" style="10" customWidth="1"/>
    <col min="8" max="14" width="2.19921875" style="10" customWidth="1"/>
    <col min="15" max="15" width="0.8984375" style="10" customWidth="1"/>
    <col min="16" max="16" width="2.19921875" style="10" customWidth="1"/>
    <col min="17" max="17" width="0.8984375" style="10" customWidth="1"/>
    <col min="18" max="18" width="2.19921875" style="10" customWidth="1"/>
    <col min="19" max="19" width="0.8984375" style="10" customWidth="1"/>
    <col min="20" max="26" width="2.19921875" style="10" customWidth="1"/>
    <col min="27" max="27" width="0.8984375" style="10" customWidth="1"/>
    <col min="28" max="28" width="2.19921875" style="10" customWidth="1"/>
    <col min="29" max="29" width="0.8984375" style="10" customWidth="1"/>
    <col min="30" max="30" width="2.19921875" style="12" customWidth="1"/>
    <col min="31" max="31" width="0.8984375" style="10" customWidth="1"/>
    <col min="32" max="32" width="2.19921875" style="10" customWidth="1"/>
    <col min="33" max="16384" width="8.796875" style="10"/>
  </cols>
  <sheetData>
    <row r="1" spans="2:32" ht="24.95" customHeight="1">
      <c r="F1" s="11" t="s">
        <v>61</v>
      </c>
      <c r="AA1" s="13" t="s">
        <v>4</v>
      </c>
      <c r="AB1" s="13"/>
      <c r="AC1" s="13"/>
      <c r="AD1" s="128">
        <v>1</v>
      </c>
      <c r="AE1" s="128"/>
    </row>
    <row r="2" spans="2:32" ht="24.95" customHeight="1">
      <c r="I2" s="130" t="s">
        <v>10</v>
      </c>
      <c r="J2" s="130"/>
      <c r="K2"/>
      <c r="L2" s="130" t="s">
        <v>11</v>
      </c>
      <c r="M2" s="130"/>
      <c r="N2" s="14" t="s">
        <v>0</v>
      </c>
      <c r="O2" s="13"/>
      <c r="P2" s="13"/>
      <c r="Q2" s="13"/>
      <c r="R2" s="36"/>
      <c r="S2" s="13"/>
      <c r="T2" s="13"/>
      <c r="U2" s="13"/>
      <c r="V2" s="13"/>
      <c r="W2" s="13"/>
      <c r="X2" s="13"/>
      <c r="Y2" s="15"/>
      <c r="Z2" s="13"/>
      <c r="AA2" s="13"/>
      <c r="AB2" s="13"/>
      <c r="AC2" s="13"/>
      <c r="AD2" s="13"/>
    </row>
    <row r="3" spans="2:32" ht="24.95" customHeight="1">
      <c r="B3" s="16"/>
      <c r="C3" s="17"/>
    </row>
    <row r="4" spans="2:32" ht="24.95" customHeight="1">
      <c r="B4" s="22" t="s">
        <v>18</v>
      </c>
      <c r="C4" s="17"/>
      <c r="D4" s="40">
        <v>0</v>
      </c>
      <c r="E4" s="41" t="s">
        <v>19</v>
      </c>
      <c r="F4" s="40">
        <v>0</v>
      </c>
      <c r="G4" s="41" t="s">
        <v>29</v>
      </c>
      <c r="H4" s="40">
        <f ca="1">INT(RAND()*(9-2)+2)</f>
        <v>4</v>
      </c>
      <c r="N4" s="22" t="s">
        <v>20</v>
      </c>
      <c r="O4" s="17"/>
      <c r="P4" s="40">
        <v>0</v>
      </c>
      <c r="Q4" s="41" t="s">
        <v>19</v>
      </c>
      <c r="R4" s="40">
        <v>0</v>
      </c>
      <c r="S4" s="41" t="s">
        <v>29</v>
      </c>
      <c r="T4" s="40">
        <f ca="1">INT(RAND()*(9-2)+2)</f>
        <v>3</v>
      </c>
      <c r="Z4" s="22"/>
      <c r="AA4" s="17"/>
      <c r="AD4" s="40"/>
      <c r="AE4" s="41"/>
      <c r="AF4" s="40"/>
    </row>
    <row r="5" spans="2:32" ht="24.95" customHeight="1">
      <c r="B5" s="16"/>
      <c r="C5" s="129" t="s">
        <v>3</v>
      </c>
      <c r="D5" s="129"/>
      <c r="E5" s="37"/>
      <c r="F5" s="42">
        <v>0</v>
      </c>
      <c r="G5" s="41" t="s">
        <v>19</v>
      </c>
      <c r="H5" s="42">
        <f ca="1">INT(RAND()*(9-2)+2)</f>
        <v>2</v>
      </c>
      <c r="N5" s="16"/>
      <c r="O5" s="129" t="s">
        <v>3</v>
      </c>
      <c r="P5" s="129"/>
      <c r="Q5" s="37"/>
      <c r="R5" s="42">
        <v>0</v>
      </c>
      <c r="S5" s="37" t="s">
        <v>19</v>
      </c>
      <c r="T5" s="42">
        <f ca="1">INT(RAND()*(9-2)+2)</f>
        <v>2</v>
      </c>
      <c r="Z5" s="16"/>
      <c r="AA5" s="127"/>
      <c r="AB5" s="127"/>
      <c r="AC5" s="38"/>
      <c r="AD5" s="46"/>
      <c r="AE5" s="38"/>
      <c r="AF5" s="46"/>
    </row>
    <row r="6" spans="2:32" ht="24.95" customHeight="1">
      <c r="B6" s="16"/>
      <c r="C6" s="17"/>
      <c r="G6" s="48"/>
      <c r="N6" s="16"/>
      <c r="O6" s="17"/>
    </row>
    <row r="7" spans="2:32" ht="24.95" customHeight="1">
      <c r="B7" s="16"/>
      <c r="C7" s="17"/>
    </row>
    <row r="8" spans="2:32" ht="24.95" customHeight="1">
      <c r="B8" s="16"/>
      <c r="C8" s="17"/>
    </row>
    <row r="9" spans="2:32" ht="24.95" customHeight="1">
      <c r="B9" s="16"/>
      <c r="C9" s="17"/>
    </row>
    <row r="10" spans="2:32" ht="24.95" customHeight="1">
      <c r="B10" s="16"/>
      <c r="C10" s="17"/>
    </row>
    <row r="11" spans="2:32" ht="24.95" customHeight="1">
      <c r="B11" s="22" t="s">
        <v>21</v>
      </c>
      <c r="C11" s="17"/>
      <c r="D11" s="40">
        <v>0</v>
      </c>
      <c r="E11" s="41" t="s">
        <v>19</v>
      </c>
      <c r="F11" s="40">
        <f ca="1">INT(RAND()*8+2)</f>
        <v>8</v>
      </c>
      <c r="G11" s="41" t="s">
        <v>32</v>
      </c>
      <c r="H11" s="40">
        <f ca="1">INT(RAND()*8+2)</f>
        <v>5</v>
      </c>
      <c r="N11" s="22" t="s">
        <v>22</v>
      </c>
      <c r="O11" s="17"/>
      <c r="P11" s="40">
        <v>0</v>
      </c>
      <c r="Q11" s="41" t="s">
        <v>19</v>
      </c>
      <c r="R11" s="40">
        <f ca="1">INT(RAND()*8+2)</f>
        <v>5</v>
      </c>
      <c r="S11" s="41" t="s">
        <v>32</v>
      </c>
      <c r="T11" s="40">
        <f ca="1">INT(RAND()*8+2)</f>
        <v>5</v>
      </c>
      <c r="Z11" s="22" t="s">
        <v>23</v>
      </c>
      <c r="AA11" s="17"/>
      <c r="AB11" s="40">
        <v>0</v>
      </c>
      <c r="AC11" s="41" t="s">
        <v>19</v>
      </c>
      <c r="AD11" s="40">
        <f ca="1">INT(RAND()*8+2)</f>
        <v>9</v>
      </c>
      <c r="AE11" s="41" t="s">
        <v>32</v>
      </c>
      <c r="AF11" s="40">
        <f ca="1">INT(RAND()*8+2)</f>
        <v>7</v>
      </c>
    </row>
    <row r="12" spans="2:32" ht="24.95" customHeight="1">
      <c r="B12" s="16"/>
      <c r="C12" s="129" t="s">
        <v>3</v>
      </c>
      <c r="D12" s="129"/>
      <c r="E12" s="37"/>
      <c r="F12" s="42">
        <f ca="1">INT(RAND()*8+2)</f>
        <v>5</v>
      </c>
      <c r="G12" s="37" t="s">
        <v>19</v>
      </c>
      <c r="H12" s="42">
        <f ca="1">INT(RAND()*(9-2)+2)</f>
        <v>5</v>
      </c>
      <c r="N12" s="16"/>
      <c r="O12" s="129" t="s">
        <v>3</v>
      </c>
      <c r="P12" s="129"/>
      <c r="Q12" s="37"/>
      <c r="R12" s="42">
        <f ca="1">INT(RAND()*8+2)</f>
        <v>3</v>
      </c>
      <c r="S12" s="37" t="s">
        <v>19</v>
      </c>
      <c r="T12" s="42">
        <f ca="1">INT(RAND()*(9-2)+2)</f>
        <v>2</v>
      </c>
      <c r="Z12" s="16"/>
      <c r="AA12" s="129" t="s">
        <v>3</v>
      </c>
      <c r="AB12" s="129"/>
      <c r="AC12" s="37"/>
      <c r="AD12" s="42">
        <f ca="1">INT(RAND()*8+2)</f>
        <v>8</v>
      </c>
      <c r="AE12" s="41" t="s">
        <v>19</v>
      </c>
      <c r="AF12" s="42">
        <f ca="1">INT(RAND()*(9-2)+2)</f>
        <v>3</v>
      </c>
    </row>
    <row r="13" spans="2:32" ht="27.95" customHeight="1">
      <c r="B13" s="24"/>
      <c r="C13" s="24"/>
      <c r="D13" s="24"/>
      <c r="E13" s="24"/>
      <c r="F13" s="39"/>
      <c r="G13" s="39"/>
      <c r="H13" s="39"/>
      <c r="I13" s="39"/>
      <c r="J13" s="39"/>
      <c r="K13" s="39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9"/>
      <c r="W13" s="39"/>
      <c r="X13" s="39"/>
      <c r="Y13" s="39"/>
      <c r="Z13" s="39"/>
      <c r="AA13" s="39"/>
      <c r="AB13" s="24"/>
      <c r="AC13" s="24"/>
      <c r="AD13" s="24"/>
      <c r="AE13" s="50"/>
      <c r="AF13" s="24"/>
    </row>
    <row r="14" spans="2:32" ht="27.95" customHeight="1">
      <c r="B14" s="24"/>
      <c r="C14" s="24"/>
      <c r="D14" s="24"/>
      <c r="E14" s="24"/>
      <c r="F14" s="39"/>
      <c r="G14" s="39"/>
      <c r="H14" s="39"/>
      <c r="I14" s="39"/>
      <c r="J14" s="39"/>
      <c r="K14" s="39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9"/>
      <c r="W14" s="39"/>
      <c r="X14" s="39"/>
      <c r="Y14" s="39"/>
      <c r="Z14" s="39"/>
      <c r="AA14" s="39"/>
      <c r="AB14" s="24"/>
      <c r="AC14" s="24"/>
      <c r="AD14" s="24"/>
      <c r="AE14" s="24"/>
      <c r="AF14" s="24"/>
    </row>
    <row r="15" spans="2:32" ht="27.95" customHeight="1">
      <c r="B15" s="24"/>
      <c r="C15" s="24"/>
      <c r="D15" s="24"/>
      <c r="E15" s="24"/>
      <c r="F15" s="39"/>
      <c r="G15" s="39"/>
      <c r="H15" s="39"/>
      <c r="I15" s="39"/>
      <c r="J15" s="39"/>
      <c r="K15" s="39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39"/>
      <c r="W15" s="39"/>
      <c r="X15" s="39"/>
      <c r="Y15" s="39"/>
      <c r="Z15" s="39"/>
      <c r="AA15" s="39"/>
      <c r="AB15" s="24"/>
      <c r="AC15" s="24"/>
      <c r="AD15" s="24"/>
      <c r="AE15" s="24"/>
      <c r="AF15" s="24"/>
    </row>
    <row r="16" spans="2:32" ht="27.95" customHeight="1">
      <c r="B16" s="24"/>
      <c r="C16" s="24"/>
      <c r="D16" s="24"/>
      <c r="E16" s="24"/>
      <c r="F16" s="39"/>
      <c r="G16" s="39"/>
      <c r="H16" s="39"/>
      <c r="I16" s="39"/>
      <c r="J16" s="39"/>
      <c r="K16" s="39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9"/>
      <c r="W16" s="39"/>
      <c r="X16" s="39"/>
      <c r="Y16" s="39"/>
      <c r="Z16" s="39"/>
      <c r="AA16" s="39"/>
      <c r="AB16" s="24"/>
      <c r="AC16" s="24"/>
      <c r="AD16" s="24"/>
      <c r="AE16" s="24"/>
      <c r="AF16" s="24"/>
    </row>
    <row r="17" spans="2:32" ht="27.95" customHeight="1">
      <c r="B17" s="24"/>
      <c r="C17" s="24"/>
      <c r="D17" s="24"/>
      <c r="E17" s="24"/>
      <c r="F17" s="39"/>
      <c r="G17" s="39"/>
      <c r="H17" s="39"/>
      <c r="I17" s="39"/>
      <c r="J17" s="39"/>
      <c r="K17" s="39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39"/>
      <c r="W17" s="39"/>
      <c r="X17" s="39"/>
      <c r="Y17" s="39"/>
      <c r="Z17" s="39"/>
      <c r="AA17" s="39"/>
      <c r="AB17" s="24"/>
      <c r="AC17" s="24"/>
      <c r="AD17" s="24"/>
      <c r="AE17" s="24"/>
      <c r="AF17" s="24"/>
    </row>
    <row r="18" spans="2:32" ht="24.95" customHeight="1">
      <c r="B18" s="22" t="s">
        <v>24</v>
      </c>
      <c r="C18" s="17"/>
      <c r="F18" s="40">
        <f ca="1">INT(RAND()*8+2)</f>
        <v>5</v>
      </c>
      <c r="G18" s="41" t="s">
        <v>19</v>
      </c>
      <c r="H18" s="40">
        <f ca="1">INT(RAND()*8+2)</f>
        <v>6</v>
      </c>
      <c r="N18" s="22" t="s">
        <v>25</v>
      </c>
      <c r="O18" s="17"/>
      <c r="R18" s="40">
        <v>2</v>
      </c>
      <c r="S18" s="41" t="s">
        <v>19</v>
      </c>
      <c r="T18" s="40">
        <v>5</v>
      </c>
      <c r="Z18" s="22" t="s">
        <v>26</v>
      </c>
      <c r="AA18" s="17"/>
      <c r="AD18" s="40">
        <f ca="1">INT(RAND()*8+2)</f>
        <v>7</v>
      </c>
      <c r="AE18" s="41" t="s">
        <v>19</v>
      </c>
      <c r="AF18" s="40">
        <f ca="1">INT(RAND()*8+2)</f>
        <v>7</v>
      </c>
    </row>
    <row r="19" spans="2:32" ht="24.95" customHeight="1">
      <c r="B19" s="42" t="s">
        <v>3</v>
      </c>
      <c r="C19" s="13"/>
      <c r="D19" s="42">
        <v>0</v>
      </c>
      <c r="E19" s="37" t="s">
        <v>19</v>
      </c>
      <c r="F19" s="42">
        <v>1</v>
      </c>
      <c r="G19" s="37" t="s">
        <v>29</v>
      </c>
      <c r="H19" s="42">
        <f ca="1">INT(RAND()*(9-2)+2)</f>
        <v>2</v>
      </c>
      <c r="N19" s="42" t="s">
        <v>3</v>
      </c>
      <c r="O19" s="13"/>
      <c r="P19" s="42">
        <v>0</v>
      </c>
      <c r="Q19" s="37" t="s">
        <v>19</v>
      </c>
      <c r="R19" s="42">
        <v>8</v>
      </c>
      <c r="S19" s="37" t="s">
        <v>29</v>
      </c>
      <c r="T19" s="42">
        <v>4</v>
      </c>
      <c r="Z19" s="42" t="s">
        <v>3</v>
      </c>
      <c r="AA19" s="13"/>
      <c r="AB19" s="42">
        <v>0</v>
      </c>
      <c r="AC19" s="37" t="s">
        <v>19</v>
      </c>
      <c r="AD19" s="42">
        <v>0</v>
      </c>
      <c r="AE19" s="37" t="s">
        <v>29</v>
      </c>
      <c r="AF19" s="42">
        <f ca="1">INT(RAND()*(9-2)+2)</f>
        <v>6</v>
      </c>
    </row>
    <row r="20" spans="2:32" ht="27.95" customHeight="1">
      <c r="B20" s="24"/>
      <c r="C20" s="24"/>
      <c r="D20" s="24"/>
      <c r="E20" s="24"/>
      <c r="F20" s="39"/>
      <c r="G20" s="39"/>
      <c r="H20" s="39"/>
      <c r="I20" s="39"/>
      <c r="J20" s="39"/>
      <c r="K20" s="3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9"/>
      <c r="W20" s="39"/>
      <c r="X20" s="39"/>
      <c r="Y20" s="39"/>
      <c r="Z20" s="39"/>
      <c r="AA20" s="39"/>
      <c r="AB20" s="24"/>
      <c r="AC20" s="24"/>
      <c r="AD20" s="24"/>
      <c r="AE20" s="24"/>
      <c r="AF20" s="24"/>
    </row>
    <row r="21" spans="2:32" ht="27.95" customHeight="1">
      <c r="B21" s="24"/>
      <c r="C21" s="24"/>
      <c r="D21" s="24"/>
      <c r="E21" s="24"/>
      <c r="F21" s="39"/>
      <c r="G21" s="39"/>
      <c r="H21" s="39"/>
      <c r="I21" s="39"/>
      <c r="J21" s="39"/>
      <c r="K21" s="3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9"/>
      <c r="W21" s="39"/>
      <c r="X21" s="39"/>
      <c r="Y21" s="39"/>
      <c r="Z21" s="39"/>
      <c r="AA21" s="39"/>
      <c r="AB21" s="24"/>
      <c r="AC21" s="24"/>
      <c r="AD21" s="24"/>
      <c r="AE21" s="24"/>
      <c r="AF21" s="24"/>
    </row>
    <row r="22" spans="2:32" ht="27.95" customHeight="1">
      <c r="B22" s="24"/>
      <c r="C22" s="24"/>
      <c r="D22" s="24"/>
      <c r="E22" s="24"/>
      <c r="F22" s="39"/>
      <c r="G22" s="39"/>
      <c r="H22" s="39"/>
      <c r="I22" s="39"/>
      <c r="J22" s="39"/>
      <c r="K22" s="3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39"/>
      <c r="W22" s="39"/>
      <c r="X22" s="39"/>
      <c r="Y22" s="39"/>
      <c r="Z22" s="39"/>
      <c r="AA22" s="39"/>
      <c r="AB22" s="24"/>
      <c r="AC22" s="24"/>
      <c r="AD22" s="24"/>
      <c r="AE22" s="24"/>
      <c r="AF22" s="24"/>
    </row>
    <row r="23" spans="2:32" ht="27.95" customHeight="1">
      <c r="B23" s="24"/>
      <c r="C23" s="24"/>
      <c r="D23" s="24"/>
      <c r="E23" s="24"/>
      <c r="F23" s="39"/>
      <c r="G23" s="39"/>
      <c r="H23" s="39"/>
      <c r="I23" s="39"/>
      <c r="J23" s="39"/>
      <c r="K23" s="3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9"/>
      <c r="W23" s="39"/>
      <c r="X23" s="39"/>
      <c r="Y23" s="39"/>
      <c r="Z23" s="39"/>
      <c r="AA23" s="39"/>
      <c r="AB23" s="24"/>
      <c r="AC23" s="24"/>
      <c r="AD23" s="24"/>
      <c r="AE23" s="24"/>
      <c r="AF23" s="24"/>
    </row>
    <row r="24" spans="2:32" ht="27.95" customHeight="1">
      <c r="B24" s="24"/>
      <c r="C24" s="24"/>
      <c r="D24" s="24"/>
      <c r="E24" s="24"/>
      <c r="F24" s="39"/>
      <c r="G24" s="39"/>
      <c r="H24" s="39"/>
      <c r="I24" s="39"/>
      <c r="J24" s="39"/>
      <c r="K24" s="3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39"/>
      <c r="W24" s="39"/>
      <c r="X24" s="39"/>
      <c r="Y24" s="39"/>
      <c r="Z24" s="39"/>
      <c r="AA24" s="39"/>
      <c r="AB24" s="24"/>
      <c r="AC24" s="24"/>
      <c r="AD24" s="24"/>
      <c r="AE24" s="24"/>
      <c r="AF24" s="24"/>
    </row>
    <row r="25" spans="2:32" ht="24.95" customHeight="1">
      <c r="B25" s="22" t="s">
        <v>27</v>
      </c>
      <c r="C25" s="17"/>
      <c r="F25" s="40">
        <f ca="1">INT(RAND()*8+2)</f>
        <v>5</v>
      </c>
      <c r="G25" s="41" t="s">
        <v>29</v>
      </c>
      <c r="H25" s="40">
        <f ca="1">INT(RAND()*8+2)</f>
        <v>3</v>
      </c>
      <c r="N25" s="22" t="s">
        <v>28</v>
      </c>
      <c r="O25" s="17"/>
      <c r="R25" s="40">
        <v>1</v>
      </c>
      <c r="S25" s="41" t="s">
        <v>19</v>
      </c>
      <c r="T25" s="40">
        <f ca="1">INT(RAND()*8+2)</f>
        <v>4</v>
      </c>
      <c r="Z25" s="22"/>
      <c r="AA25" s="17"/>
      <c r="AD25" s="40"/>
      <c r="AE25" s="41"/>
      <c r="AF25" s="40"/>
    </row>
    <row r="26" spans="2:32" ht="24.95" customHeight="1">
      <c r="B26" s="42" t="s">
        <v>3</v>
      </c>
      <c r="C26" s="13"/>
      <c r="D26" s="42">
        <v>0</v>
      </c>
      <c r="E26" s="37" t="s">
        <v>19</v>
      </c>
      <c r="F26" s="42">
        <v>0</v>
      </c>
      <c r="G26" s="37" t="s">
        <v>29</v>
      </c>
      <c r="H26" s="42">
        <f ca="1">INT(RAND()*(9-2)+2)</f>
        <v>4</v>
      </c>
      <c r="N26" s="42" t="s">
        <v>3</v>
      </c>
      <c r="O26" s="13"/>
      <c r="P26" s="42">
        <v>0</v>
      </c>
      <c r="Q26" s="37" t="s">
        <v>19</v>
      </c>
      <c r="R26" s="42">
        <f ca="1">INT(RAND()*8+2)</f>
        <v>4</v>
      </c>
      <c r="S26" s="37" t="s">
        <v>29</v>
      </c>
      <c r="T26" s="42">
        <f ca="1">INT(RAND()*(9-2)+2)</f>
        <v>3</v>
      </c>
      <c r="Z26" s="16"/>
      <c r="AA26" s="127"/>
      <c r="AB26" s="127"/>
      <c r="AC26" s="38"/>
      <c r="AD26" s="46"/>
      <c r="AE26" s="38"/>
      <c r="AF26" s="46"/>
    </row>
    <row r="27" spans="2:32" ht="27.95" customHeight="1">
      <c r="B27" s="24"/>
      <c r="C27" s="24"/>
      <c r="D27" s="24"/>
      <c r="E27" s="24"/>
      <c r="F27" s="39"/>
      <c r="G27" s="49"/>
      <c r="H27" s="39"/>
      <c r="I27" s="39"/>
      <c r="J27" s="39"/>
      <c r="K27" s="39"/>
      <c r="L27" s="24"/>
      <c r="M27" s="24"/>
      <c r="R27" s="12"/>
      <c r="S27" s="48"/>
      <c r="U27" s="24"/>
      <c r="V27" s="39"/>
      <c r="W27" s="39"/>
      <c r="X27" s="39"/>
      <c r="Y27" s="39"/>
      <c r="Z27" s="39"/>
      <c r="AA27" s="39"/>
      <c r="AB27" s="24"/>
      <c r="AC27" s="24"/>
      <c r="AD27" s="24"/>
      <c r="AE27" s="24"/>
      <c r="AF27" s="24"/>
    </row>
    <row r="28" spans="2:32" ht="27.95" customHeight="1">
      <c r="B28" s="24"/>
      <c r="C28" s="24"/>
      <c r="D28" s="24"/>
      <c r="E28" s="24"/>
      <c r="F28" s="39"/>
      <c r="G28" s="39"/>
      <c r="H28" s="39"/>
      <c r="I28" s="39"/>
      <c r="J28" s="39"/>
      <c r="K28" s="3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39"/>
      <c r="W28" s="39"/>
      <c r="X28" s="39"/>
      <c r="Y28" s="39"/>
      <c r="Z28" s="39"/>
      <c r="AA28" s="39"/>
      <c r="AB28" s="24"/>
      <c r="AC28" s="24"/>
      <c r="AD28" s="24"/>
      <c r="AE28" s="24"/>
      <c r="AF28" s="24"/>
    </row>
    <row r="29" spans="2:32" ht="27.95" customHeight="1">
      <c r="B29" s="24"/>
      <c r="C29" s="24"/>
      <c r="D29" s="24"/>
      <c r="E29" s="24"/>
      <c r="F29" s="39"/>
      <c r="G29" s="39"/>
      <c r="H29" s="39"/>
      <c r="I29" s="39"/>
      <c r="J29" s="39"/>
      <c r="K29" s="3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39"/>
      <c r="W29" s="39"/>
      <c r="X29" s="39"/>
      <c r="Y29" s="39"/>
      <c r="Z29" s="39"/>
      <c r="AA29" s="39"/>
      <c r="AB29" s="24"/>
      <c r="AC29" s="24"/>
      <c r="AD29" s="24"/>
      <c r="AE29" s="24"/>
      <c r="AF29" s="24"/>
    </row>
    <row r="30" spans="2:32" ht="27.95" customHeight="1">
      <c r="B30" s="24"/>
      <c r="C30" s="24"/>
      <c r="D30" s="24"/>
      <c r="E30" s="24"/>
      <c r="F30" s="39"/>
      <c r="G30" s="39"/>
      <c r="H30" s="39"/>
      <c r="I30" s="39"/>
      <c r="J30" s="39"/>
      <c r="K30" s="39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39"/>
      <c r="W30" s="39"/>
      <c r="X30" s="39"/>
      <c r="Y30" s="39"/>
      <c r="Z30" s="39"/>
      <c r="AA30" s="39"/>
      <c r="AB30" s="24"/>
      <c r="AC30" s="24"/>
      <c r="AD30" s="24"/>
      <c r="AE30" s="24"/>
      <c r="AF30" s="24"/>
    </row>
    <row r="31" spans="2:32" ht="24.95" customHeight="1">
      <c r="F31" s="11" t="str">
        <f>IF(F1="","",F1)</f>
        <v>小数のかけ算⑤</v>
      </c>
      <c r="AA31" s="13" t="str">
        <f>IF(AA1="","",AA1)</f>
        <v>№</v>
      </c>
      <c r="AB31" s="13"/>
      <c r="AC31" s="13"/>
      <c r="AD31" s="128">
        <f>IF(AD1="","",AD1)</f>
        <v>1</v>
      </c>
      <c r="AE31" s="128"/>
    </row>
    <row r="32" spans="2:32" ht="24.95" customHeight="1">
      <c r="G32" s="18" t="s">
        <v>1</v>
      </c>
      <c r="H32" s="17"/>
      <c r="I32" s="17"/>
      <c r="O32" s="14" t="str">
        <f>IF(N2="","",N2)</f>
        <v>名前</v>
      </c>
      <c r="P32" s="13"/>
      <c r="Q32" s="13"/>
      <c r="R32" s="13"/>
      <c r="S32" s="13" t="str">
        <f>IF(R2="","",R2)</f>
        <v/>
      </c>
      <c r="T32" s="13"/>
      <c r="U32" s="13"/>
      <c r="V32" s="13"/>
      <c r="W32" s="13"/>
      <c r="X32" s="13"/>
      <c r="Y32" s="13"/>
      <c r="Z32" s="15"/>
      <c r="AA32" s="13"/>
      <c r="AB32" s="13"/>
      <c r="AC32" s="13"/>
      <c r="AD32" s="13"/>
      <c r="AE32" s="13"/>
    </row>
    <row r="33" spans="1:34" ht="27.95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4" ht="24.95" customHeight="1">
      <c r="B34" s="22" t="s">
        <v>33</v>
      </c>
      <c r="C34" s="17"/>
      <c r="D34" s="40">
        <f t="shared" ref="D34:H35" si="0">D4</f>
        <v>0</v>
      </c>
      <c r="E34" s="40" t="str">
        <f t="shared" si="0"/>
        <v>.</v>
      </c>
      <c r="F34" s="40">
        <f t="shared" si="0"/>
        <v>0</v>
      </c>
      <c r="G34" s="40" t="str">
        <f t="shared" si="0"/>
        <v>　</v>
      </c>
      <c r="H34" s="40">
        <f t="shared" ca="1" si="0"/>
        <v>4</v>
      </c>
      <c r="N34" s="22" t="s">
        <v>34</v>
      </c>
      <c r="O34" s="17"/>
      <c r="P34" s="40">
        <f t="shared" ref="P34:T35" si="1">P4</f>
        <v>0</v>
      </c>
      <c r="Q34" s="40" t="str">
        <f t="shared" si="1"/>
        <v>.</v>
      </c>
      <c r="R34" s="40">
        <f t="shared" si="1"/>
        <v>0</v>
      </c>
      <c r="S34" s="40" t="str">
        <f t="shared" si="1"/>
        <v>　</v>
      </c>
      <c r="T34" s="40">
        <f t="shared" ca="1" si="1"/>
        <v>3</v>
      </c>
      <c r="Z34" s="22"/>
      <c r="AA34" s="17"/>
      <c r="AD34" s="40"/>
      <c r="AE34" s="41"/>
      <c r="AF34" s="40"/>
    </row>
    <row r="35" spans="1:34" ht="24.95" customHeight="1">
      <c r="B35" s="16"/>
      <c r="C35" s="129" t="s">
        <v>35</v>
      </c>
      <c r="D35" s="127"/>
      <c r="E35" s="38"/>
      <c r="F35" s="40">
        <f t="shared" si="0"/>
        <v>0</v>
      </c>
      <c r="G35" s="40" t="str">
        <f t="shared" si="0"/>
        <v>.</v>
      </c>
      <c r="H35" s="40">
        <f t="shared" ca="1" si="0"/>
        <v>2</v>
      </c>
      <c r="N35" s="16"/>
      <c r="O35" s="129" t="s">
        <v>35</v>
      </c>
      <c r="P35" s="129"/>
      <c r="Q35" s="37"/>
      <c r="R35" s="42">
        <f t="shared" si="1"/>
        <v>0</v>
      </c>
      <c r="S35" s="42" t="str">
        <f t="shared" si="1"/>
        <v>.</v>
      </c>
      <c r="T35" s="40">
        <f t="shared" ca="1" si="1"/>
        <v>2</v>
      </c>
      <c r="Z35" s="16"/>
      <c r="AA35" s="127"/>
      <c r="AB35" s="127"/>
      <c r="AC35" s="38"/>
      <c r="AD35" s="46"/>
      <c r="AE35" s="38"/>
      <c r="AF35" s="46"/>
    </row>
    <row r="36" spans="1:34" ht="24.95" customHeight="1">
      <c r="B36" s="51" t="s">
        <v>36</v>
      </c>
      <c r="C36" s="52" t="s">
        <v>37</v>
      </c>
      <c r="D36" s="51" t="s">
        <v>36</v>
      </c>
      <c r="E36" s="53" t="s">
        <v>31</v>
      </c>
      <c r="F36" s="29">
        <f ca="1">IF(J36=0,"",INT((J36-INT(J36/100)*100)/10))</f>
        <v>0</v>
      </c>
      <c r="G36" s="29"/>
      <c r="H36" s="110">
        <f ca="1">J36-INT(J36/10)*10</f>
        <v>8</v>
      </c>
      <c r="I36" s="26"/>
      <c r="J36" s="19">
        <f ca="1">(F34*10+H34)*H35</f>
        <v>8</v>
      </c>
      <c r="N36" s="51" t="s">
        <v>36</v>
      </c>
      <c r="O36" s="52" t="s">
        <v>30</v>
      </c>
      <c r="P36" s="51" t="s">
        <v>36</v>
      </c>
      <c r="Q36" s="40" t="s">
        <v>31</v>
      </c>
      <c r="R36" s="29">
        <f ca="1">IF(V36=0,"",INT((V36-INT(V36/100)*100)/10))</f>
        <v>0</v>
      </c>
      <c r="S36" s="29"/>
      <c r="T36" s="110">
        <f ca="1">V36-INT(V36/10)*10</f>
        <v>6</v>
      </c>
      <c r="U36" s="26"/>
      <c r="V36" s="19">
        <f ca="1">(R34*10+T34)*T35</f>
        <v>6</v>
      </c>
      <c r="W36" s="20"/>
    </row>
    <row r="37" spans="1:34" ht="24.95" customHeight="1">
      <c r="B37" s="16"/>
      <c r="C37" s="31"/>
      <c r="D37" s="31"/>
      <c r="E37" s="31"/>
      <c r="F37" s="31"/>
      <c r="G37" s="31"/>
      <c r="H37" s="31"/>
      <c r="I37" s="33" t="str">
        <f>IF(I9="","",I9)</f>
        <v/>
      </c>
      <c r="J37" s="45">
        <f ca="1">(F34*10+H34)*F35</f>
        <v>0</v>
      </c>
      <c r="K37" s="35"/>
      <c r="L37" s="35"/>
      <c r="M37" s="35"/>
      <c r="N37" s="35"/>
      <c r="O37" s="31"/>
      <c r="P37" s="31"/>
      <c r="Q37" s="31"/>
      <c r="R37" s="31"/>
      <c r="S37" s="31"/>
      <c r="T37" s="31"/>
      <c r="U37" s="26" t="str">
        <f>IF(U9="","",U9)</f>
        <v/>
      </c>
      <c r="V37" s="19">
        <f ca="1">(R34*10+T34)*R35</f>
        <v>0</v>
      </c>
      <c r="X37" s="20"/>
    </row>
    <row r="38" spans="1:34" ht="24.95" customHeight="1">
      <c r="B38" s="16"/>
      <c r="C38" s="27"/>
      <c r="D38" s="31"/>
      <c r="E38" s="31"/>
      <c r="F38" s="31"/>
      <c r="G38" s="32"/>
      <c r="H38" s="31"/>
      <c r="I38" s="26" t="str">
        <f>IF(I10="","",I10)</f>
        <v/>
      </c>
      <c r="J38" s="19">
        <f ca="1">(F34+H34/10)*(F35*10+H35)</f>
        <v>0.8</v>
      </c>
      <c r="O38" s="27"/>
      <c r="P38" s="31"/>
      <c r="Q38" s="31"/>
      <c r="R38" s="31"/>
      <c r="S38" s="32"/>
      <c r="T38" s="31"/>
      <c r="U38" s="26" t="str">
        <f>IF(U10="","",U10)</f>
        <v/>
      </c>
      <c r="V38" s="19">
        <f ca="1">(R34+T34/10)*(R35*10+T35)</f>
        <v>0.6</v>
      </c>
    </row>
    <row r="39" spans="1:34" ht="24.95" customHeight="1">
      <c r="B39" s="16"/>
      <c r="C39" s="17"/>
    </row>
    <row r="40" spans="1:34" ht="24.95" customHeight="1">
      <c r="B40" s="16"/>
      <c r="C40" s="17"/>
    </row>
    <row r="41" spans="1:34" ht="24.95" customHeight="1">
      <c r="B41" s="22" t="str">
        <f>B11</f>
        <v>③</v>
      </c>
      <c r="C41" s="17"/>
      <c r="D41" s="40">
        <f t="shared" ref="D41:H42" si="2">D11</f>
        <v>0</v>
      </c>
      <c r="E41" s="40" t="str">
        <f t="shared" si="2"/>
        <v>.</v>
      </c>
      <c r="F41" s="40">
        <f t="shared" ca="1" si="2"/>
        <v>8</v>
      </c>
      <c r="G41" s="40" t="str">
        <f t="shared" si="2"/>
        <v>　</v>
      </c>
      <c r="H41" s="40">
        <f t="shared" ca="1" si="2"/>
        <v>5</v>
      </c>
      <c r="N41" s="22" t="str">
        <f>N11</f>
        <v>④</v>
      </c>
      <c r="O41" s="17"/>
      <c r="P41" s="40">
        <f>P11</f>
        <v>0</v>
      </c>
      <c r="Q41" s="40" t="str">
        <f>Q11</f>
        <v>.</v>
      </c>
      <c r="R41" s="40">
        <f ca="1">R11</f>
        <v>5</v>
      </c>
      <c r="S41" s="40" t="str">
        <f>S11</f>
        <v>　</v>
      </c>
      <c r="T41" s="40">
        <f ca="1">T11</f>
        <v>5</v>
      </c>
      <c r="Z41" s="22" t="str">
        <f>Z11</f>
        <v>⑤</v>
      </c>
      <c r="AA41" s="17"/>
      <c r="AB41" s="40">
        <f>AB11</f>
        <v>0</v>
      </c>
      <c r="AC41" s="40" t="str">
        <f>AC11</f>
        <v>.</v>
      </c>
      <c r="AD41" s="40">
        <f ca="1">AD11</f>
        <v>9</v>
      </c>
      <c r="AE41" s="40" t="str">
        <f>AE11</f>
        <v>　</v>
      </c>
      <c r="AF41" s="40">
        <f ca="1">AF11</f>
        <v>7</v>
      </c>
    </row>
    <row r="42" spans="1:34" ht="24.95" customHeight="1">
      <c r="B42" s="16"/>
      <c r="C42" s="129" t="s">
        <v>6</v>
      </c>
      <c r="D42" s="129"/>
      <c r="E42" s="37"/>
      <c r="F42" s="42">
        <f t="shared" ca="1" si="2"/>
        <v>5</v>
      </c>
      <c r="G42" s="42" t="str">
        <f t="shared" si="2"/>
        <v>.</v>
      </c>
      <c r="H42" s="42">
        <f t="shared" ca="1" si="2"/>
        <v>5</v>
      </c>
      <c r="N42" s="16"/>
      <c r="O42" s="129" t="s">
        <v>3</v>
      </c>
      <c r="P42" s="129"/>
      <c r="Q42" s="37"/>
      <c r="R42" s="42">
        <f ca="1">R12</f>
        <v>3</v>
      </c>
      <c r="S42" s="42" t="str">
        <f>S12</f>
        <v>.</v>
      </c>
      <c r="T42" s="42">
        <f ca="1">T12</f>
        <v>2</v>
      </c>
      <c r="Z42" s="16"/>
      <c r="AA42" s="129" t="s">
        <v>3</v>
      </c>
      <c r="AB42" s="129"/>
      <c r="AC42" s="37"/>
      <c r="AD42" s="42">
        <f ca="1">AD12</f>
        <v>8</v>
      </c>
      <c r="AE42" s="42" t="str">
        <f>AE12</f>
        <v>.</v>
      </c>
      <c r="AF42" s="42">
        <f ca="1">AF12</f>
        <v>3</v>
      </c>
    </row>
    <row r="43" spans="1:34" ht="27.95" customHeight="1">
      <c r="B43" s="24"/>
      <c r="C43" s="29"/>
      <c r="D43" s="29">
        <f ca="1">IF(INT(J43/100)=0,"",INT(J43/100))</f>
        <v>4</v>
      </c>
      <c r="E43" s="29"/>
      <c r="F43" s="29">
        <f ca="1">IF(J43=0,"",INT((J43-INT(J43/100)*100)/10))</f>
        <v>2</v>
      </c>
      <c r="G43" s="29"/>
      <c r="H43" s="29">
        <f ca="1">J43-INT(J43/10)*10</f>
        <v>5</v>
      </c>
      <c r="I43" s="26"/>
      <c r="J43" s="19">
        <f ca="1">(F41*10+H41)*H42</f>
        <v>425</v>
      </c>
      <c r="K43" s="39"/>
      <c r="L43" s="24"/>
      <c r="M43" s="24"/>
      <c r="N43" s="24"/>
      <c r="O43" s="29"/>
      <c r="P43" s="29">
        <f ca="1">IF(INT(V43/100)=0,"",INT(V43/100))</f>
        <v>1</v>
      </c>
      <c r="Q43" s="29"/>
      <c r="R43" s="29">
        <f ca="1">IF(V43=0,"",INT((V43-INT(V43/100)*100)/10))</f>
        <v>1</v>
      </c>
      <c r="S43" s="29"/>
      <c r="T43" s="29">
        <f ca="1">V43-INT(V43/10)*10</f>
        <v>0</v>
      </c>
      <c r="U43" s="26"/>
      <c r="V43" s="19">
        <f ca="1">(R41*10+T41)*T42</f>
        <v>110</v>
      </c>
      <c r="W43" s="39"/>
      <c r="X43" s="39"/>
      <c r="Y43" s="39"/>
      <c r="Z43" s="24"/>
      <c r="AA43" s="29"/>
      <c r="AB43" s="29">
        <f ca="1">IF(INT(AH43/100)=0,"",INT(AH43/100))</f>
        <v>2</v>
      </c>
      <c r="AC43" s="29"/>
      <c r="AD43" s="29">
        <f ca="1">IF(AH43=0,"",INT((AH43-INT(AH43/100)*100)/10))</f>
        <v>9</v>
      </c>
      <c r="AE43" s="29"/>
      <c r="AF43" s="29">
        <f ca="1">AH43-INT(AH43/10)*10</f>
        <v>1</v>
      </c>
      <c r="AG43" s="26"/>
      <c r="AH43" s="19">
        <f ca="1">(AD41*10+AF41)*AF42</f>
        <v>291</v>
      </c>
    </row>
    <row r="44" spans="1:34" ht="27.95" customHeight="1">
      <c r="B44" s="30">
        <f ca="1">IF(J44&lt;100,"",INT(J44/100))</f>
        <v>4</v>
      </c>
      <c r="C44" s="30">
        <f ca="1">IF(J44&lt;100,"",INT(J44/100))</f>
        <v>4</v>
      </c>
      <c r="D44" s="30">
        <f ca="1">INT((J44-INT(J44/100)*100)/10)</f>
        <v>2</v>
      </c>
      <c r="E44" s="30"/>
      <c r="F44" s="30">
        <f ca="1">J44-INT(J44/10)*10</f>
        <v>5</v>
      </c>
      <c r="G44" s="30"/>
      <c r="H44" s="30"/>
      <c r="I44" s="26" t="str">
        <f>IF(I16="","",I16)</f>
        <v/>
      </c>
      <c r="J44" s="19">
        <f ca="1">(F41*10+H41)*F42</f>
        <v>425</v>
      </c>
      <c r="K44" s="39"/>
      <c r="L44" s="24"/>
      <c r="N44" s="30">
        <f ca="1">IF(V44&lt;100,"",INT(V44/100))</f>
        <v>1</v>
      </c>
      <c r="O44" s="30">
        <f ca="1">IF(V44&lt;100,"",INT(V44/100))</f>
        <v>1</v>
      </c>
      <c r="P44" s="30">
        <f ca="1">INT((V44-INT(V44/100)*100)/10)</f>
        <v>6</v>
      </c>
      <c r="Q44" s="30"/>
      <c r="R44" s="30">
        <f ca="1">V44-INT(V44/10)*10</f>
        <v>5</v>
      </c>
      <c r="S44" s="30"/>
      <c r="T44" s="30"/>
      <c r="U44" s="26" t="str">
        <f>IF(U16="","",U16)</f>
        <v/>
      </c>
      <c r="V44" s="19">
        <f ca="1">(R41*10+T41)*R42</f>
        <v>165</v>
      </c>
      <c r="W44" s="39"/>
      <c r="X44" s="39"/>
      <c r="Z44" s="30">
        <f ca="1">IF(AH44&lt;100,"",INT(AH44/100))</f>
        <v>7</v>
      </c>
      <c r="AA44" s="30">
        <f ca="1">IF(AH44&lt;100,"",INT(AH44/100))</f>
        <v>7</v>
      </c>
      <c r="AB44" s="30">
        <f ca="1">INT((AH44-INT(AH44/100)*100)/10)</f>
        <v>7</v>
      </c>
      <c r="AC44" s="30"/>
      <c r="AD44" s="30">
        <f ca="1">AH44-INT(AH44/10)*10</f>
        <v>6</v>
      </c>
      <c r="AE44" s="30"/>
      <c r="AF44" s="30"/>
      <c r="AG44" s="26" t="str">
        <f>IF(AG16="","",AG16)</f>
        <v/>
      </c>
      <c r="AH44" s="19">
        <f ca="1">(AD41*10+AF41)*AD42</f>
        <v>776</v>
      </c>
    </row>
    <row r="45" spans="1:34" ht="27.95" customHeight="1">
      <c r="A45" s="54" t="str">
        <f ca="1">IF(J44&lt;1000,"",INT(J44/1000))</f>
        <v/>
      </c>
      <c r="B45" s="27">
        <f ca="1">IF(J45&lt;100,"0",INT(J45/100))</f>
        <v>4</v>
      </c>
      <c r="C45" s="102" t="str">
        <f ca="1">IF(D45="","",".")</f>
        <v>.</v>
      </c>
      <c r="D45" s="31">
        <f ca="1">INT((J45-INT(J45/100)*100)/10)</f>
        <v>6</v>
      </c>
      <c r="E45" s="31"/>
      <c r="F45" s="31">
        <f ca="1">INT(J45-INT(J45/10)*10)</f>
        <v>7</v>
      </c>
      <c r="G45" s="28" t="s">
        <v>31</v>
      </c>
      <c r="H45" s="34">
        <f ca="1">H43</f>
        <v>5</v>
      </c>
      <c r="I45" s="26" t="str">
        <f>IF(I17="","",I17)</f>
        <v/>
      </c>
      <c r="J45" s="19">
        <f ca="1">(F41+H41/10)*(F42*10+H42)</f>
        <v>467.5</v>
      </c>
      <c r="K45" s="39"/>
      <c r="L45" s="24"/>
      <c r="M45" s="54" t="str">
        <f ca="1">IF(V44&lt;1000,"",INT(V44/1000))</f>
        <v/>
      </c>
      <c r="N45" s="27">
        <f ca="1">IF(V45&lt;100,"0",INT(V45/100))</f>
        <v>1</v>
      </c>
      <c r="O45" s="102" t="str">
        <f ca="1">IF(P45="","",".")</f>
        <v>.</v>
      </c>
      <c r="P45" s="31">
        <f ca="1">INT((V45-INT(V45/100)*100)/10)</f>
        <v>7</v>
      </c>
      <c r="Q45" s="31"/>
      <c r="R45" s="31">
        <f ca="1">INT(V45-INT(V45/10)*10)</f>
        <v>6</v>
      </c>
      <c r="S45" s="28" t="s">
        <v>31</v>
      </c>
      <c r="T45" s="34">
        <f ca="1">T43</f>
        <v>0</v>
      </c>
      <c r="U45" s="26" t="str">
        <f>IF(U17="","",U17)</f>
        <v/>
      </c>
      <c r="V45" s="19">
        <f ca="1">(R41+T41/10)*(R42*10+T42)</f>
        <v>176</v>
      </c>
      <c r="W45" s="39"/>
      <c r="X45" s="39"/>
      <c r="Y45" s="54" t="str">
        <f ca="1">IF(AH44&lt;1000,"",INT(AH44/1000))</f>
        <v/>
      </c>
      <c r="Z45" s="27">
        <f ca="1">IF(AH45&lt;100,"0",INT(AH45/100))</f>
        <v>8</v>
      </c>
      <c r="AA45" s="102" t="str">
        <f ca="1">IF(AB45="","",".")</f>
        <v>.</v>
      </c>
      <c r="AB45" s="31">
        <f ca="1">INT((AH45-INT(AH45/100)*100)/10)</f>
        <v>0</v>
      </c>
      <c r="AC45" s="31"/>
      <c r="AD45" s="31">
        <f ca="1">INT(AH45-INT(AH45/10)*10)</f>
        <v>5</v>
      </c>
      <c r="AE45" s="28" t="s">
        <v>31</v>
      </c>
      <c r="AF45" s="34">
        <f ca="1">AF43</f>
        <v>1</v>
      </c>
      <c r="AG45" s="26" t="str">
        <f>IF(AG17="","",AG17)</f>
        <v/>
      </c>
      <c r="AH45" s="19">
        <f ca="1">(AD41+AF41/10)*(AD42*10+AF42)</f>
        <v>805.09999999999991</v>
      </c>
    </row>
    <row r="46" spans="1:34" ht="27.95" customHeight="1">
      <c r="B46" s="24"/>
      <c r="C46" s="24"/>
      <c r="D46" s="24"/>
      <c r="E46" s="24"/>
      <c r="F46" s="39"/>
      <c r="G46" s="39"/>
      <c r="H46" s="39"/>
      <c r="I46" s="39"/>
      <c r="J46" s="39"/>
      <c r="K46" s="39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9"/>
      <c r="W46" s="39"/>
      <c r="X46" s="39"/>
      <c r="Y46" s="39"/>
      <c r="Z46" s="39"/>
      <c r="AA46" s="39"/>
      <c r="AB46" s="24"/>
      <c r="AC46" s="24"/>
      <c r="AD46" s="24"/>
      <c r="AE46" s="24"/>
      <c r="AF46" s="24"/>
    </row>
    <row r="47" spans="1:34" ht="27.95" customHeight="1">
      <c r="B47" s="24"/>
      <c r="C47" s="24"/>
      <c r="D47" s="24"/>
      <c r="E47" s="24"/>
      <c r="F47" s="39"/>
      <c r="G47" s="39"/>
      <c r="H47" s="39"/>
      <c r="I47" s="39"/>
      <c r="J47" s="39"/>
      <c r="K47" s="39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9"/>
      <c r="W47" s="39"/>
      <c r="X47" s="39"/>
      <c r="Y47" s="39"/>
      <c r="Z47" s="39"/>
      <c r="AA47" s="39"/>
      <c r="AB47" s="24"/>
      <c r="AC47" s="24"/>
      <c r="AD47" s="24"/>
      <c r="AE47" s="24"/>
      <c r="AF47" s="24"/>
    </row>
    <row r="48" spans="1:34" ht="24.95" customHeight="1">
      <c r="B48" s="22" t="s">
        <v>13</v>
      </c>
      <c r="C48" s="17"/>
      <c r="F48" s="40">
        <f ca="1">F18</f>
        <v>5</v>
      </c>
      <c r="G48" s="41" t="s">
        <v>19</v>
      </c>
      <c r="H48" s="40">
        <f ca="1">H18</f>
        <v>6</v>
      </c>
      <c r="N48" s="22" t="s">
        <v>14</v>
      </c>
      <c r="O48" s="17"/>
      <c r="R48" s="40">
        <f>R18</f>
        <v>2</v>
      </c>
      <c r="S48" s="41" t="s">
        <v>19</v>
      </c>
      <c r="T48" s="40">
        <f>T18</f>
        <v>5</v>
      </c>
      <c r="Z48" s="22" t="s">
        <v>15</v>
      </c>
      <c r="AA48" s="17"/>
      <c r="AD48" s="40">
        <f ca="1">AD18</f>
        <v>7</v>
      </c>
      <c r="AE48" s="41" t="s">
        <v>19</v>
      </c>
      <c r="AF48" s="40">
        <f ca="1">AF18</f>
        <v>7</v>
      </c>
    </row>
    <row r="49" spans="1:34" ht="24.95" customHeight="1">
      <c r="B49" s="42" t="s">
        <v>3</v>
      </c>
      <c r="C49" s="13"/>
      <c r="D49" s="42">
        <v>0</v>
      </c>
      <c r="E49" s="37" t="s">
        <v>19</v>
      </c>
      <c r="F49" s="40">
        <f>F19</f>
        <v>1</v>
      </c>
      <c r="G49" s="37" t="s">
        <v>12</v>
      </c>
      <c r="H49" s="40">
        <f ca="1">H19</f>
        <v>2</v>
      </c>
      <c r="N49" s="42" t="s">
        <v>3</v>
      </c>
      <c r="O49" s="13"/>
      <c r="P49" s="42">
        <v>0</v>
      </c>
      <c r="Q49" s="37" t="s">
        <v>19</v>
      </c>
      <c r="R49" s="40">
        <f>R19</f>
        <v>8</v>
      </c>
      <c r="S49" s="37" t="s">
        <v>12</v>
      </c>
      <c r="T49" s="40">
        <f>T19</f>
        <v>4</v>
      </c>
      <c r="Z49" s="42" t="s">
        <v>3</v>
      </c>
      <c r="AA49" s="13"/>
      <c r="AB49" s="42">
        <v>0</v>
      </c>
      <c r="AC49" s="37" t="s">
        <v>19</v>
      </c>
      <c r="AD49" s="42">
        <v>0</v>
      </c>
      <c r="AE49" s="37" t="s">
        <v>12</v>
      </c>
      <c r="AF49" s="42">
        <f ca="1">AF19</f>
        <v>6</v>
      </c>
    </row>
    <row r="50" spans="1:34" ht="27.95" customHeight="1">
      <c r="B50" s="24"/>
      <c r="C50" s="29"/>
      <c r="D50" s="29">
        <f ca="1">IF(INT(J50/100)=0,"",INT(J50/100))</f>
        <v>1</v>
      </c>
      <c r="E50" s="29"/>
      <c r="F50" s="29">
        <f ca="1">IF(J50=0,"",INT((J50-INT(J50/100)*100)/10))</f>
        <v>1</v>
      </c>
      <c r="G50" s="29"/>
      <c r="H50" s="29">
        <f ca="1">J50-INT(J50/10)*10</f>
        <v>2</v>
      </c>
      <c r="I50" s="26"/>
      <c r="J50" s="19">
        <f ca="1">(F48*10+H48)*H49</f>
        <v>112</v>
      </c>
      <c r="K50" s="39"/>
      <c r="L50" s="24"/>
      <c r="M50" s="24"/>
      <c r="N50" s="24"/>
      <c r="O50" s="29"/>
      <c r="P50" s="29">
        <f>IF(INT(V50/100)=0,"",INT(V50/100))</f>
        <v>1</v>
      </c>
      <c r="Q50" s="29"/>
      <c r="R50" s="29">
        <f>IF(V50=0,"",INT((V50-INT(V50/100)*100)/10))</f>
        <v>0</v>
      </c>
      <c r="S50" s="29"/>
      <c r="T50" s="29">
        <f>V50-INT(V50/10)*10</f>
        <v>0</v>
      </c>
      <c r="U50" s="26"/>
      <c r="V50" s="19">
        <f>(R48*10+T48)*T49</f>
        <v>100</v>
      </c>
      <c r="W50" s="39"/>
      <c r="X50" s="39"/>
      <c r="Y50" s="39"/>
      <c r="Z50" s="107">
        <v>0</v>
      </c>
      <c r="AA50" s="102" t="str">
        <f ca="1">IF(AB50="","",".")</f>
        <v>.</v>
      </c>
      <c r="AB50" s="29">
        <f ca="1">IF(INT(AH50/100)=0,"",INT(AH50/100))</f>
        <v>4</v>
      </c>
      <c r="AC50" s="29"/>
      <c r="AD50" s="29">
        <f ca="1">IF(AH50=0,"",INT((AH50-INT(AH50/100)*100)/10))</f>
        <v>6</v>
      </c>
      <c r="AE50" s="29"/>
      <c r="AF50" s="34">
        <f ca="1">AH50-INT(AH50/10)*10</f>
        <v>2</v>
      </c>
      <c r="AG50" s="26"/>
      <c r="AH50" s="19">
        <f ca="1">(AD48*10+AF48)*AF49</f>
        <v>462</v>
      </c>
    </row>
    <row r="51" spans="1:34" ht="27.95" customHeight="1">
      <c r="B51" s="30" t="str">
        <f ca="1">IF(J51&lt;100,"",INT(J51/100))</f>
        <v/>
      </c>
      <c r="C51" s="30" t="str">
        <f ca="1">IF(J51&lt;100,"",INT(J51/100))</f>
        <v/>
      </c>
      <c r="D51" s="30">
        <f ca="1">INT((J51-INT(J51/100)*100)/10)</f>
        <v>5</v>
      </c>
      <c r="E51" s="30"/>
      <c r="F51" s="30">
        <f ca="1">J51-INT(J51/10)*10</f>
        <v>6</v>
      </c>
      <c r="G51" s="30"/>
      <c r="H51" s="30"/>
      <c r="I51" s="26" t="str">
        <f>IF(I23="","",I23)</f>
        <v/>
      </c>
      <c r="J51" s="19">
        <f ca="1">(F48*10+H48)*F49</f>
        <v>56</v>
      </c>
      <c r="K51" s="39"/>
      <c r="L51" s="24"/>
      <c r="N51" s="30">
        <f>IF(V51&lt;100,"",INT(V51/100))</f>
        <v>2</v>
      </c>
      <c r="O51" s="30">
        <f>IF(V51&lt;100,"",INT(V51/100))</f>
        <v>2</v>
      </c>
      <c r="P51" s="30">
        <f>INT((V51-INT(V51/100)*100)/10)</f>
        <v>0</v>
      </c>
      <c r="Q51" s="30"/>
      <c r="R51" s="30">
        <f>V51-INT(V51/10)*10</f>
        <v>0</v>
      </c>
      <c r="S51" s="30"/>
      <c r="T51" s="30"/>
      <c r="U51" s="26" t="str">
        <f>IF(U23="","",U23)</f>
        <v/>
      </c>
      <c r="V51" s="19">
        <f>(R48*10+T48)*R49</f>
        <v>200</v>
      </c>
      <c r="W51" s="39"/>
      <c r="X51" s="39"/>
      <c r="Z51" s="100" t="str">
        <f ca="1">IF(AH51&lt;100,"",INT(AH51/100))</f>
        <v/>
      </c>
      <c r="AA51" s="100" t="str">
        <f ca="1">IF(AH51&lt;100,"",INT(AH51/100))</f>
        <v/>
      </c>
      <c r="AB51" s="100">
        <f ca="1">INT((AH51-INT(AH51/100)*100)/10)</f>
        <v>0</v>
      </c>
      <c r="AC51" s="100"/>
      <c r="AD51" s="100">
        <f ca="1">AH51-INT(AH51/10)*10</f>
        <v>0</v>
      </c>
      <c r="AE51" s="100"/>
      <c r="AF51" s="100"/>
      <c r="AG51" s="26" t="str">
        <f>IF(AG23="","",AG23)</f>
        <v/>
      </c>
      <c r="AH51" s="19">
        <f ca="1">(AD48*10+AF48)*AD49</f>
        <v>0</v>
      </c>
    </row>
    <row r="52" spans="1:34" ht="27.95" customHeight="1">
      <c r="A52" s="54" t="str">
        <f ca="1">IF(J51&lt;1000,"",INT(J51/1000))</f>
        <v/>
      </c>
      <c r="B52" s="27" t="str">
        <f ca="1">IF(J52&lt;100,"0",INT(J52/100))</f>
        <v>0</v>
      </c>
      <c r="C52" s="102" t="str">
        <f ca="1">IF(D52="","",".")</f>
        <v>.</v>
      </c>
      <c r="D52" s="31">
        <f ca="1">INT((J52-INT(J52/100)*100)/10)</f>
        <v>6</v>
      </c>
      <c r="E52" s="31"/>
      <c r="F52" s="31">
        <f ca="1">INT(J52-INT(J52/10)*10)</f>
        <v>7</v>
      </c>
      <c r="G52" s="28" t="s">
        <v>31</v>
      </c>
      <c r="H52" s="34">
        <f ca="1">H50</f>
        <v>2</v>
      </c>
      <c r="I52" s="26" t="str">
        <f>IF(I24="","",I24)</f>
        <v/>
      </c>
      <c r="J52" s="19">
        <f ca="1">(F48+H48/10)*(F49*10+H49)</f>
        <v>67.199999999999989</v>
      </c>
      <c r="K52" s="39"/>
      <c r="L52" s="24"/>
      <c r="M52" s="54" t="str">
        <f>IF(V51&lt;1000,"",INT(V51/1000))</f>
        <v/>
      </c>
      <c r="N52" s="27">
        <f>IF(V52&lt;100,"0",INT(V52/100))</f>
        <v>2</v>
      </c>
      <c r="O52" s="102" t="str">
        <f>IF(P52="","",".")</f>
        <v>.</v>
      </c>
      <c r="P52" s="31">
        <f>INT((V52-INT(V52/100)*100)/10)</f>
        <v>1</v>
      </c>
      <c r="Q52" s="31"/>
      <c r="R52" s="34">
        <f>INT(V52-INT(V52/10)*10)</f>
        <v>0</v>
      </c>
      <c r="S52" s="28" t="s">
        <v>31</v>
      </c>
      <c r="T52" s="34">
        <f>T50</f>
        <v>0</v>
      </c>
      <c r="U52" s="26" t="str">
        <f>IF(U24="","",U24)</f>
        <v/>
      </c>
      <c r="V52" s="19">
        <f>(R48+T48/10)*(R49*10+T49)</f>
        <v>210</v>
      </c>
      <c r="W52" s="39"/>
      <c r="X52" s="39"/>
      <c r="Y52" s="54" t="str">
        <f ca="1">IF(AH51&lt;1000,"",INT(AH51/1000))</f>
        <v/>
      </c>
      <c r="Z52" s="105" t="str">
        <f ca="1">IF(AH52&lt;100,"0",INT(AH52/100))</f>
        <v>0</v>
      </c>
      <c r="AA52" s="108" t="str">
        <f ca="1">IF(AB52="","",".")</f>
        <v>.</v>
      </c>
      <c r="AB52" s="100">
        <f ca="1">INT((AH52-INT(AH52/100)*100)/10)</f>
        <v>4</v>
      </c>
      <c r="AC52" s="100"/>
      <c r="AD52" s="100">
        <f ca="1">INT(AH52-INT(AH52/10)*10)</f>
        <v>6</v>
      </c>
      <c r="AE52" s="104" t="s">
        <v>68</v>
      </c>
      <c r="AF52" s="109">
        <f ca="1">AF50</f>
        <v>2</v>
      </c>
      <c r="AG52" s="26" t="str">
        <f>IF(AG24="","",AG24)</f>
        <v/>
      </c>
      <c r="AH52" s="19">
        <f ca="1">(AD48+AF48/10)*(AD49*10+AF49)</f>
        <v>46.2</v>
      </c>
    </row>
    <row r="53" spans="1:34" ht="27.95" customHeight="1">
      <c r="B53" s="24"/>
      <c r="C53" s="24"/>
      <c r="D53" s="24"/>
      <c r="E53" s="24"/>
      <c r="F53" s="39"/>
      <c r="G53" s="39"/>
      <c r="H53" s="39"/>
      <c r="I53" s="39"/>
      <c r="J53" s="39"/>
      <c r="K53" s="39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9"/>
      <c r="W53" s="39"/>
      <c r="X53" s="39"/>
      <c r="Y53" s="39"/>
      <c r="Z53" s="39"/>
      <c r="AA53" s="39"/>
      <c r="AB53" s="24"/>
      <c r="AC53" s="24"/>
      <c r="AD53" s="24"/>
      <c r="AE53" s="24"/>
      <c r="AF53" s="24"/>
    </row>
    <row r="54" spans="1:34" ht="27.95" customHeight="1">
      <c r="B54" s="24"/>
      <c r="C54" s="24"/>
      <c r="D54" s="24"/>
      <c r="E54" s="24"/>
      <c r="F54" s="39"/>
      <c r="G54" s="39"/>
      <c r="H54" s="39"/>
      <c r="I54" s="39"/>
      <c r="J54" s="39"/>
      <c r="K54" s="39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9"/>
      <c r="W54" s="39"/>
      <c r="X54" s="39"/>
      <c r="Y54" s="39"/>
      <c r="Z54" s="39"/>
      <c r="AA54" s="39"/>
      <c r="AB54" s="24"/>
      <c r="AC54" s="24"/>
      <c r="AD54" s="24"/>
      <c r="AE54" s="24"/>
      <c r="AF54" s="24"/>
    </row>
    <row r="55" spans="1:34" ht="24.95" customHeight="1">
      <c r="B55" s="22" t="s">
        <v>16</v>
      </c>
      <c r="C55" s="17"/>
      <c r="F55" s="40">
        <f ca="1">F25</f>
        <v>5</v>
      </c>
      <c r="G55" s="41" t="s">
        <v>12</v>
      </c>
      <c r="H55" s="40">
        <f ca="1">H25</f>
        <v>3</v>
      </c>
      <c r="N55" s="22" t="s">
        <v>17</v>
      </c>
      <c r="O55" s="17"/>
      <c r="R55" s="40">
        <f>R25</f>
        <v>1</v>
      </c>
      <c r="S55" s="40" t="str">
        <f>S25</f>
        <v>.</v>
      </c>
      <c r="T55" s="40">
        <f ca="1">T25</f>
        <v>4</v>
      </c>
      <c r="Z55" s="22"/>
      <c r="AA55" s="17"/>
      <c r="AD55" s="40"/>
      <c r="AE55" s="41"/>
      <c r="AF55" s="40"/>
    </row>
    <row r="56" spans="1:34" ht="24.95" customHeight="1">
      <c r="B56" s="42" t="s">
        <v>3</v>
      </c>
      <c r="C56" s="13"/>
      <c r="D56" s="42">
        <v>0</v>
      </c>
      <c r="E56" s="37" t="s">
        <v>19</v>
      </c>
      <c r="F56" s="42">
        <v>0</v>
      </c>
      <c r="G56" s="37" t="s">
        <v>12</v>
      </c>
      <c r="H56" s="40">
        <f ca="1">H26</f>
        <v>4</v>
      </c>
      <c r="N56" s="42" t="s">
        <v>3</v>
      </c>
      <c r="O56" s="13"/>
      <c r="P56" s="42">
        <v>0</v>
      </c>
      <c r="Q56" s="37" t="s">
        <v>19</v>
      </c>
      <c r="R56" s="40">
        <f ca="1">R26</f>
        <v>4</v>
      </c>
      <c r="S56" s="37" t="s">
        <v>12</v>
      </c>
      <c r="T56" s="40">
        <f ca="1">T26</f>
        <v>3</v>
      </c>
      <c r="Z56" s="16"/>
      <c r="AA56" s="127"/>
      <c r="AB56" s="127"/>
      <c r="AC56" s="38"/>
      <c r="AD56" s="46"/>
      <c r="AE56" s="38"/>
      <c r="AF56" s="46"/>
    </row>
    <row r="57" spans="1:34" ht="27.95" customHeight="1">
      <c r="B57" s="106">
        <v>0</v>
      </c>
      <c r="C57" s="28" t="s">
        <v>69</v>
      </c>
      <c r="D57" s="29">
        <f ca="1">IF(INT(J57/100)=0,"",INT(J57/100))</f>
        <v>2</v>
      </c>
      <c r="E57" s="102" t="str">
        <f ca="1">IF(F57="","",".")</f>
        <v>.</v>
      </c>
      <c r="F57" s="29">
        <f ca="1">IF(J57=0,"",INT((J57-INT(J57/100)*100)/10))</f>
        <v>1</v>
      </c>
      <c r="G57" s="29"/>
      <c r="H57" s="110">
        <f ca="1">J57-INT(J57/10)*10</f>
        <v>2</v>
      </c>
      <c r="I57" s="26"/>
      <c r="J57" s="19">
        <f ca="1">(F55*10+H55)*H56</f>
        <v>212</v>
      </c>
      <c r="K57" s="39"/>
      <c r="L57" s="24"/>
      <c r="M57" s="24"/>
      <c r="N57" s="24"/>
      <c r="O57" s="29"/>
      <c r="P57" s="29" t="str">
        <f ca="1">IF(INT(V57/100)=0,"",INT(V57/100))</f>
        <v/>
      </c>
      <c r="Q57" s="29"/>
      <c r="R57" s="29">
        <f ca="1">IF(V57=0,"",INT((V57-INT(V57/100)*100)/10))</f>
        <v>4</v>
      </c>
      <c r="S57" s="29"/>
      <c r="T57" s="29">
        <f ca="1">V57-INT(V57/10)*10</f>
        <v>2</v>
      </c>
      <c r="U57" s="26"/>
      <c r="V57" s="19">
        <f ca="1">(R55*10+T55)*T56</f>
        <v>42</v>
      </c>
      <c r="W57" s="39"/>
      <c r="X57" s="56"/>
      <c r="Y57" s="56"/>
      <c r="Z57" s="56"/>
      <c r="AA57" s="31"/>
      <c r="AB57" s="31"/>
      <c r="AC57" s="31"/>
      <c r="AD57" s="31"/>
      <c r="AE57" s="31"/>
      <c r="AF57" s="31"/>
      <c r="AG57" s="26"/>
      <c r="AH57" s="19">
        <f>(AD55*10+AF55)*AF56</f>
        <v>0</v>
      </c>
    </row>
    <row r="58" spans="1:34" ht="27.95" customHeight="1">
      <c r="B58" s="100" t="str">
        <f ca="1">IF(J58&lt;100,"",INT(J58/100))</f>
        <v/>
      </c>
      <c r="C58" s="100" t="str">
        <f ca="1">IF(J58&lt;100,"",INT(J58/100))</f>
        <v/>
      </c>
      <c r="D58" s="100">
        <f ca="1">INT((J58-INT(J58/100)*100)/10)</f>
        <v>0</v>
      </c>
      <c r="E58" s="100"/>
      <c r="F58" s="100">
        <f ca="1">J58-INT(J58/10)*10</f>
        <v>0</v>
      </c>
      <c r="G58" s="100"/>
      <c r="H58" s="100"/>
      <c r="I58" s="26" t="str">
        <f>IF(I30="","",I30)</f>
        <v/>
      </c>
      <c r="J58" s="19">
        <f ca="1">(F55*10+H55)*F56</f>
        <v>0</v>
      </c>
      <c r="K58" s="39"/>
      <c r="L58" s="24"/>
      <c r="N58" s="30" t="str">
        <f ca="1">IF(V58&lt;100,"",INT(V58/100))</f>
        <v/>
      </c>
      <c r="O58" s="30" t="str">
        <f ca="1">IF(V58&lt;100,"",INT(V58/100))</f>
        <v/>
      </c>
      <c r="P58" s="30">
        <f ca="1">INT((V58-INT(V58/100)*100)/10)</f>
        <v>5</v>
      </c>
      <c r="Q58" s="30"/>
      <c r="R58" s="30">
        <f ca="1">V58-INT(V58/10)*10</f>
        <v>6</v>
      </c>
      <c r="S58" s="30"/>
      <c r="T58" s="30"/>
      <c r="U58" s="26" t="str">
        <f>IF(U30="","",U30)</f>
        <v/>
      </c>
      <c r="V58" s="19">
        <f ca="1">(R55*10+T55)*R56</f>
        <v>56</v>
      </c>
      <c r="W58" s="39"/>
      <c r="X58" s="56"/>
      <c r="Y58" s="35"/>
      <c r="Z58" s="31"/>
      <c r="AA58" s="31"/>
      <c r="AB58" s="31"/>
      <c r="AC58" s="31"/>
      <c r="AD58" s="31"/>
      <c r="AE58" s="31"/>
      <c r="AF58" s="31"/>
      <c r="AG58" s="26" t="s">
        <v>31</v>
      </c>
      <c r="AH58" s="19">
        <f>(AD55*10+AF55)*AD56</f>
        <v>0</v>
      </c>
    </row>
    <row r="59" spans="1:34" ht="27.95" customHeight="1">
      <c r="A59" s="54" t="str">
        <f ca="1">IF(J58&lt;1000,"",INT(J58/1000))</f>
        <v/>
      </c>
      <c r="B59" s="105" t="str">
        <f ca="1">IF(J59&lt;100,"0",INT(J59/100))</f>
        <v>0</v>
      </c>
      <c r="C59" s="108" t="str">
        <f ca="1">IF(D59="","",".")</f>
        <v>.</v>
      </c>
      <c r="D59" s="100">
        <f ca="1">INT((J59-INT(J59/100)*100)/10)</f>
        <v>2</v>
      </c>
      <c r="E59" s="100"/>
      <c r="F59" s="100">
        <f ca="1">INT(J59-INT(J59/10)*10)</f>
        <v>1</v>
      </c>
      <c r="G59" s="104" t="s">
        <v>68</v>
      </c>
      <c r="H59" s="109">
        <f ca="1">H57</f>
        <v>2</v>
      </c>
      <c r="I59" s="26" t="str">
        <f>IF(I31="","",I31)</f>
        <v/>
      </c>
      <c r="J59" s="19">
        <f ca="1">(F55+H55/10)*(F56*10+H56)</f>
        <v>21.2</v>
      </c>
      <c r="K59" s="39"/>
      <c r="L59" s="24"/>
      <c r="M59" s="54" t="str">
        <f ca="1">IF(V58&lt;1000,"",INT(V58/1000))</f>
        <v/>
      </c>
      <c r="N59" s="27" t="str">
        <f ca="1">IF(V59&lt;100,"0",INT(V59/100))</f>
        <v>0</v>
      </c>
      <c r="O59" s="102" t="str">
        <f ca="1">IF(P59="","",".")</f>
        <v>.</v>
      </c>
      <c r="P59" s="31">
        <f ca="1">INT((V59-INT(V59/100)*100)/10)</f>
        <v>6</v>
      </c>
      <c r="Q59" s="103" t="s">
        <v>69</v>
      </c>
      <c r="R59" s="31">
        <f ca="1">INT(V59-INT(V59/10)*10)</f>
        <v>0</v>
      </c>
      <c r="S59" s="28" t="s">
        <v>31</v>
      </c>
      <c r="T59" s="34">
        <f ca="1">T57</f>
        <v>2</v>
      </c>
      <c r="U59" s="26" t="str">
        <f>IF(U31="","",U31)</f>
        <v/>
      </c>
      <c r="V59" s="19">
        <f ca="1">(R55+T55/10)*(R56*10+T56)</f>
        <v>60.199999999999996</v>
      </c>
      <c r="W59" s="39"/>
      <c r="X59" s="56"/>
      <c r="Y59" s="57"/>
      <c r="Z59" s="43"/>
      <c r="AA59" s="44"/>
      <c r="AB59" s="31"/>
      <c r="AC59" s="31"/>
      <c r="AD59" s="31"/>
      <c r="AE59" s="34"/>
      <c r="AF59" s="31"/>
      <c r="AG59" s="26" t="str">
        <f>IF(AG31="","",AG31)</f>
        <v/>
      </c>
      <c r="AH59" s="19">
        <f>(AD55+AF55/10)*(AD56*10+AF56)</f>
        <v>0</v>
      </c>
    </row>
    <row r="60" spans="1:34" ht="24.95" customHeight="1">
      <c r="X60" s="35"/>
      <c r="Y60" s="35"/>
      <c r="Z60" s="35"/>
      <c r="AA60" s="35"/>
      <c r="AB60" s="35"/>
      <c r="AC60" s="35"/>
      <c r="AD60" s="21"/>
      <c r="AE60" s="35"/>
      <c r="AF60" s="35"/>
    </row>
  </sheetData>
  <mergeCells count="18">
    <mergeCell ref="C42:D42"/>
    <mergeCell ref="C12:D12"/>
    <mergeCell ref="O42:P42"/>
    <mergeCell ref="AA42:AB42"/>
    <mergeCell ref="O12:P12"/>
    <mergeCell ref="AA12:AB12"/>
    <mergeCell ref="C35:D35"/>
    <mergeCell ref="O35:P35"/>
    <mergeCell ref="C5:D5"/>
    <mergeCell ref="O5:P5"/>
    <mergeCell ref="AA5:AB5"/>
    <mergeCell ref="I2:J2"/>
    <mergeCell ref="L2:M2"/>
    <mergeCell ref="AA26:AB26"/>
    <mergeCell ref="AA35:AB35"/>
    <mergeCell ref="AA56:AB56"/>
    <mergeCell ref="AD1:AE1"/>
    <mergeCell ref="AD31:AE31"/>
  </mergeCells>
  <phoneticPr fontId="2"/>
  <conditionalFormatting sqref="H45">
    <cfRule type="cellIs" dxfId="42" priority="33" stopIfTrue="1" operator="equal">
      <formula>0</formula>
    </cfRule>
    <cfRule type="cellIs" dxfId="41" priority="43" stopIfTrue="1" operator="equal">
      <formula>0</formula>
    </cfRule>
  </conditionalFormatting>
  <conditionalFormatting sqref="T45">
    <cfRule type="cellIs" dxfId="40" priority="42" stopIfTrue="1" operator="equal">
      <formula>0</formula>
    </cfRule>
  </conditionalFormatting>
  <conditionalFormatting sqref="AF45">
    <cfRule type="cellIs" dxfId="39" priority="41" stopIfTrue="1" operator="equal">
      <formula>0</formula>
    </cfRule>
  </conditionalFormatting>
  <conditionalFormatting sqref="T45">
    <cfRule type="cellIs" dxfId="38" priority="40" stopIfTrue="1" operator="equal">
      <formula>0</formula>
    </cfRule>
  </conditionalFormatting>
  <conditionalFormatting sqref="AF45">
    <cfRule type="cellIs" dxfId="37" priority="39" stopIfTrue="1" operator="equal">
      <formula>0</formula>
    </cfRule>
  </conditionalFormatting>
  <conditionalFormatting sqref="H52">
    <cfRule type="cellIs" dxfId="36" priority="38" stopIfTrue="1" operator="equal">
      <formula>0</formula>
    </cfRule>
  </conditionalFormatting>
  <conditionalFormatting sqref="T52">
    <cfRule type="cellIs" dxfId="35" priority="37" stopIfTrue="1" operator="equal">
      <formula>0</formula>
    </cfRule>
  </conditionalFormatting>
  <conditionalFormatting sqref="AF52">
    <cfRule type="cellIs" dxfId="34" priority="36" stopIfTrue="1" operator="equal">
      <formula>0</formula>
    </cfRule>
  </conditionalFormatting>
  <conditionalFormatting sqref="H59">
    <cfRule type="cellIs" dxfId="33" priority="35" stopIfTrue="1" operator="equal">
      <formula>0</formula>
    </cfRule>
  </conditionalFormatting>
  <conditionalFormatting sqref="T59">
    <cfRule type="cellIs" dxfId="32" priority="34" stopIfTrue="1" operator="equal">
      <formula>0</formula>
    </cfRule>
  </conditionalFormatting>
  <conditionalFormatting sqref="T45">
    <cfRule type="cellIs" dxfId="31" priority="31" stopIfTrue="1" operator="equal">
      <formula>0</formula>
    </cfRule>
    <cfRule type="cellIs" dxfId="30" priority="32" stopIfTrue="1" operator="equal">
      <formula>0</formula>
    </cfRule>
  </conditionalFormatting>
  <conditionalFormatting sqref="AF45">
    <cfRule type="cellIs" dxfId="29" priority="29" stopIfTrue="1" operator="equal">
      <formula>0</formula>
    </cfRule>
    <cfRule type="cellIs" dxfId="28" priority="30" stopIfTrue="1" operator="equal">
      <formula>0</formula>
    </cfRule>
  </conditionalFormatting>
  <conditionalFormatting sqref="H52">
    <cfRule type="cellIs" dxfId="27" priority="27" stopIfTrue="1" operator="equal">
      <formula>0</formula>
    </cfRule>
    <cfRule type="cellIs" dxfId="26" priority="28" stopIfTrue="1" operator="equal">
      <formula>0</formula>
    </cfRule>
  </conditionalFormatting>
  <conditionalFormatting sqref="T52">
    <cfRule type="cellIs" dxfId="25" priority="25" stopIfTrue="1" operator="equal">
      <formula>0</formula>
    </cfRule>
    <cfRule type="cellIs" dxfId="24" priority="26" stopIfTrue="1" operator="equal">
      <formula>0</formula>
    </cfRule>
  </conditionalFormatting>
  <conditionalFormatting sqref="AF52">
    <cfRule type="cellIs" dxfId="23" priority="23" stopIfTrue="1" operator="equal">
      <formula>0</formula>
    </cfRule>
    <cfRule type="cellIs" dxfId="22" priority="24" stopIfTrue="1" operator="equal">
      <formula>0</formula>
    </cfRule>
  </conditionalFormatting>
  <conditionalFormatting sqref="H59">
    <cfRule type="cellIs" dxfId="21" priority="21" stopIfTrue="1" operator="equal">
      <formula>0</formula>
    </cfRule>
    <cfRule type="cellIs" dxfId="20" priority="22" stopIfTrue="1" operator="equal">
      <formula>0</formula>
    </cfRule>
  </conditionalFormatting>
  <conditionalFormatting sqref="T59">
    <cfRule type="cellIs" dxfId="19" priority="19" stopIfTrue="1" operator="equal">
      <formula>0</formula>
    </cfRule>
    <cfRule type="cellIs" dxfId="18" priority="20" stopIfTrue="1" operator="equal">
      <formula>0</formula>
    </cfRule>
  </conditionalFormatting>
  <conditionalFormatting sqref="R52">
    <cfRule type="cellIs" dxfId="17" priority="18" stopIfTrue="1" operator="equal">
      <formula>0</formula>
    </cfRule>
  </conditionalFormatting>
  <conditionalFormatting sqref="R52">
    <cfRule type="cellIs" dxfId="16" priority="16" stopIfTrue="1" operator="equal">
      <formula>0</formula>
    </cfRule>
    <cfRule type="cellIs" dxfId="15" priority="17" stopIfTrue="1" operator="equal">
      <formula>0</formula>
    </cfRule>
  </conditionalFormatting>
  <conditionalFormatting sqref="T36">
    <cfRule type="cellIs" dxfId="14" priority="15" stopIfTrue="1" operator="equal">
      <formula>0</formula>
    </cfRule>
  </conditionalFormatting>
  <conditionalFormatting sqref="T36">
    <cfRule type="cellIs" dxfId="13" priority="13" stopIfTrue="1" operator="equal">
      <formula>0</formula>
    </cfRule>
    <cfRule type="cellIs" dxfId="12" priority="14" stopIfTrue="1" operator="equal">
      <formula>0</formula>
    </cfRule>
  </conditionalFormatting>
  <conditionalFormatting sqref="H36">
    <cfRule type="cellIs" dxfId="11" priority="12" stopIfTrue="1" operator="equal">
      <formula>0</formula>
    </cfRule>
  </conditionalFormatting>
  <conditionalFormatting sqref="H36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H59">
    <cfRule type="cellIs" dxfId="8" priority="9" stopIfTrue="1" operator="equal">
      <formula>0</formula>
    </cfRule>
  </conditionalFormatting>
  <conditionalFormatting sqref="H59">
    <cfRule type="cellIs" dxfId="7" priority="7" stopIfTrue="1" operator="equal">
      <formula>0</formula>
    </cfRule>
    <cfRule type="cellIs" dxfId="6" priority="8" stopIfTrue="1" operator="equal">
      <formula>0</formula>
    </cfRule>
  </conditionalFormatting>
  <conditionalFormatting sqref="H57">
    <cfRule type="cellIs" dxfId="5" priority="6" stopIfTrue="1" operator="equal">
      <formula>0</formula>
    </cfRule>
  </conditionalFormatting>
  <conditionalFormatting sqref="H57">
    <cfRule type="cellIs" dxfId="4" priority="4" stopIfTrue="1" operator="equal">
      <formula>0</formula>
    </cfRule>
    <cfRule type="cellIs" dxfId="3" priority="5" stopIfTrue="1" operator="equal">
      <formula>0</formula>
    </cfRule>
  </conditionalFormatting>
  <conditionalFormatting sqref="AF50">
    <cfRule type="cellIs" dxfId="2" priority="3" stopIfTrue="1" operator="equal">
      <formula>0</formula>
    </cfRule>
  </conditionalFormatting>
  <conditionalFormatting sqref="AF50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L70"/>
  <sheetViews>
    <sheetView topLeftCell="A25" workbookViewId="0">
      <selection activeCell="AI2" sqref="AI2"/>
    </sheetView>
  </sheetViews>
  <sheetFormatPr defaultRowHeight="17.25"/>
  <cols>
    <col min="1" max="37" width="1.69921875" customWidth="1"/>
    <col min="38" max="38" width="10.09765625" customWidth="1"/>
  </cols>
  <sheetData>
    <row r="1" spans="1:36" ht="24.95" customHeight="1">
      <c r="E1" s="11" t="s">
        <v>62</v>
      </c>
      <c r="AG1" s="2" t="s">
        <v>4</v>
      </c>
      <c r="AH1" s="2"/>
      <c r="AI1" s="120">
        <v>1</v>
      </c>
      <c r="AJ1" s="120"/>
    </row>
    <row r="2" spans="1:36" ht="24.95" customHeight="1">
      <c r="L2" s="130" t="s">
        <v>10</v>
      </c>
      <c r="M2" s="130"/>
      <c r="O2" s="130" t="s">
        <v>11</v>
      </c>
      <c r="P2" s="130"/>
      <c r="S2" s="4" t="s">
        <v>0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9" customHeight="1"/>
    <row r="4" spans="1:36" ht="24.95" customHeight="1">
      <c r="A4" s="133">
        <v>1</v>
      </c>
      <c r="B4" s="133"/>
      <c r="D4" s="130">
        <f ca="1">100+INT(RAND()*6+2)*10+INT(RAND()*8+2)</f>
        <v>149</v>
      </c>
      <c r="E4" s="130"/>
      <c r="F4" s="130"/>
      <c r="G4" s="130"/>
      <c r="H4" s="130" t="s">
        <v>73</v>
      </c>
      <c r="I4" s="130"/>
      <c r="J4" s="130">
        <f ca="1">INT(RAND()*4+2)*10+INT(RAND()*8+2)</f>
        <v>58</v>
      </c>
      <c r="K4" s="130"/>
      <c r="L4" s="130"/>
      <c r="M4" s="130" t="s">
        <v>9</v>
      </c>
      <c r="N4" s="130"/>
      <c r="O4" s="134">
        <f ca="1">D4*J4</f>
        <v>8642</v>
      </c>
      <c r="P4" s="134"/>
      <c r="Q4" s="134"/>
      <c r="R4" s="134"/>
      <c r="S4" s="134"/>
      <c r="T4" t="s">
        <v>70</v>
      </c>
      <c r="U4" s="1"/>
    </row>
    <row r="5" spans="1:36" ht="24.6" customHeight="1">
      <c r="A5" s="101"/>
      <c r="B5" s="10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6" ht="24.95" customHeight="1">
      <c r="A6" s="6" t="s">
        <v>2</v>
      </c>
      <c r="C6" t="s">
        <v>67</v>
      </c>
      <c r="D6" s="130">
        <f ca="1">D4</f>
        <v>149</v>
      </c>
      <c r="E6" s="130"/>
      <c r="F6" s="130"/>
      <c r="G6" s="130"/>
      <c r="H6" s="130" t="s">
        <v>73</v>
      </c>
      <c r="I6" s="130"/>
      <c r="J6" s="130">
        <f ca="1">J4/10</f>
        <v>5.8</v>
      </c>
      <c r="K6" s="130"/>
      <c r="L6" s="130"/>
      <c r="M6" s="135" t="s">
        <v>74</v>
      </c>
      <c r="N6" s="135"/>
      <c r="O6" s="136">
        <f ca="1">D6*J6</f>
        <v>864.19999999999993</v>
      </c>
      <c r="P6" s="136"/>
      <c r="Q6" s="136"/>
      <c r="R6" s="136"/>
      <c r="S6" s="136"/>
    </row>
    <row r="7" spans="1:36" ht="24.95" customHeight="1">
      <c r="A7" s="6"/>
      <c r="M7" s="111"/>
      <c r="N7" s="111"/>
      <c r="O7" s="111"/>
      <c r="P7" s="111"/>
      <c r="Q7" s="111"/>
      <c r="R7" s="111"/>
      <c r="S7" s="111"/>
    </row>
    <row r="8" spans="1:36" ht="24.95" customHeight="1">
      <c r="A8" s="6" t="s">
        <v>71</v>
      </c>
      <c r="C8" t="s">
        <v>67</v>
      </c>
      <c r="D8" s="130">
        <f ca="1">D6/100</f>
        <v>1.49</v>
      </c>
      <c r="E8" s="130"/>
      <c r="F8" s="130"/>
      <c r="G8" s="130"/>
      <c r="H8" s="130" t="s">
        <v>73</v>
      </c>
      <c r="I8" s="130"/>
      <c r="J8" s="130">
        <f ca="1">J6</f>
        <v>5.8</v>
      </c>
      <c r="K8" s="130"/>
      <c r="L8" s="130"/>
      <c r="M8" s="135" t="s">
        <v>74</v>
      </c>
      <c r="N8" s="135"/>
      <c r="O8" s="136">
        <f ca="1">D8*J8</f>
        <v>8.6419999999999995</v>
      </c>
      <c r="P8" s="136"/>
      <c r="Q8" s="136"/>
      <c r="R8" s="136"/>
      <c r="S8" s="136"/>
    </row>
    <row r="9" spans="1:36" ht="24.95" customHeight="1">
      <c r="A9" s="6"/>
      <c r="M9" s="111"/>
      <c r="N9" s="111"/>
      <c r="O9" s="111"/>
      <c r="P9" s="111"/>
      <c r="Q9" s="111"/>
      <c r="R9" s="111"/>
      <c r="S9" s="111"/>
    </row>
    <row r="10" spans="1:36" ht="24.95" customHeight="1">
      <c r="A10" s="6" t="s">
        <v>72</v>
      </c>
      <c r="C10" t="s">
        <v>67</v>
      </c>
      <c r="D10" s="130">
        <f ca="1">D4/10</f>
        <v>14.9</v>
      </c>
      <c r="E10" s="130"/>
      <c r="F10" s="130"/>
      <c r="G10" s="130"/>
      <c r="H10" s="130" t="s">
        <v>73</v>
      </c>
      <c r="I10" s="130"/>
      <c r="J10" s="130">
        <f ca="1">J8</f>
        <v>5.8</v>
      </c>
      <c r="K10" s="130"/>
      <c r="L10" s="130"/>
      <c r="M10" s="135" t="s">
        <v>74</v>
      </c>
      <c r="N10" s="135"/>
      <c r="O10" s="136">
        <f ca="1">D10*J10</f>
        <v>86.42</v>
      </c>
      <c r="P10" s="136"/>
      <c r="Q10" s="136"/>
      <c r="R10" s="136"/>
      <c r="S10" s="136"/>
    </row>
    <row r="11" spans="1:36" ht="24.95" customHeight="1">
      <c r="A11" s="6"/>
    </row>
    <row r="12" spans="1:36" ht="24.95" customHeight="1">
      <c r="A12" s="133">
        <v>2</v>
      </c>
      <c r="B12" s="133"/>
      <c r="D12" s="130">
        <f ca="1">100+INT(RAND()*6+2)*10+INT(RAND()*8+2)</f>
        <v>124</v>
      </c>
      <c r="E12" s="130"/>
      <c r="F12" s="130"/>
      <c r="G12" s="130"/>
      <c r="H12" s="130" t="s">
        <v>73</v>
      </c>
      <c r="I12" s="130"/>
      <c r="J12" s="130">
        <f ca="1">INT(RAND()*4+2)*10+INT(RAND()*8+2)</f>
        <v>47</v>
      </c>
      <c r="K12" s="130"/>
      <c r="L12" s="130"/>
      <c r="M12" s="130" t="s">
        <v>9</v>
      </c>
      <c r="N12" s="130"/>
      <c r="O12" s="134">
        <f ca="1">D12*J12</f>
        <v>5828</v>
      </c>
      <c r="P12" s="134"/>
      <c r="Q12" s="134"/>
      <c r="R12" s="134"/>
      <c r="S12" s="134"/>
      <c r="T12" t="s">
        <v>70</v>
      </c>
      <c r="U12" s="1"/>
    </row>
    <row r="13" spans="1:36" ht="24.6" customHeight="1">
      <c r="A13" s="101"/>
      <c r="B13" s="10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36" ht="24.95" customHeight="1">
      <c r="A14" s="6" t="s">
        <v>2</v>
      </c>
      <c r="C14" t="s">
        <v>67</v>
      </c>
      <c r="D14" s="130">
        <f ca="1">D12</f>
        <v>124</v>
      </c>
      <c r="E14" s="130"/>
      <c r="F14" s="130"/>
      <c r="G14" s="130"/>
      <c r="H14" s="130" t="s">
        <v>73</v>
      </c>
      <c r="I14" s="130"/>
      <c r="J14" s="130">
        <f ca="1">J12/10</f>
        <v>4.7</v>
      </c>
      <c r="K14" s="130"/>
      <c r="L14" s="130"/>
      <c r="M14" s="135" t="s">
        <v>74</v>
      </c>
      <c r="N14" s="135"/>
      <c r="O14" s="136">
        <f ca="1">D14*J14</f>
        <v>582.80000000000007</v>
      </c>
      <c r="P14" s="136"/>
      <c r="Q14" s="136"/>
      <c r="R14" s="136"/>
      <c r="S14" s="136"/>
    </row>
    <row r="15" spans="1:36" ht="24.95" customHeight="1">
      <c r="A15" s="6"/>
      <c r="M15" s="111"/>
      <c r="N15" s="111"/>
      <c r="O15" s="111"/>
      <c r="P15" s="111"/>
      <c r="Q15" s="111"/>
      <c r="R15" s="111"/>
      <c r="S15" s="111"/>
    </row>
    <row r="16" spans="1:36" ht="24.95" customHeight="1">
      <c r="A16" s="6" t="s">
        <v>71</v>
      </c>
      <c r="C16" t="s">
        <v>67</v>
      </c>
      <c r="D16" s="130">
        <f ca="1">D14/100</f>
        <v>1.24</v>
      </c>
      <c r="E16" s="130"/>
      <c r="F16" s="130"/>
      <c r="G16" s="130"/>
      <c r="H16" s="130" t="s">
        <v>73</v>
      </c>
      <c r="I16" s="130"/>
      <c r="J16" s="130">
        <f ca="1">J14</f>
        <v>4.7</v>
      </c>
      <c r="K16" s="130"/>
      <c r="L16" s="130"/>
      <c r="M16" s="135" t="s">
        <v>74</v>
      </c>
      <c r="N16" s="135"/>
      <c r="O16" s="136">
        <f ca="1">D16*J16</f>
        <v>5.8280000000000003</v>
      </c>
      <c r="P16" s="136"/>
      <c r="Q16" s="136"/>
      <c r="R16" s="136"/>
      <c r="S16" s="136"/>
    </row>
    <row r="17" spans="1:38" ht="24.95" customHeight="1">
      <c r="A17" s="6"/>
      <c r="M17" s="111"/>
      <c r="N17" s="111"/>
      <c r="O17" s="111"/>
      <c r="P17" s="111"/>
      <c r="Q17" s="111"/>
      <c r="R17" s="111"/>
      <c r="S17" s="111"/>
    </row>
    <row r="18" spans="1:38" ht="24.95" customHeight="1">
      <c r="A18" s="6" t="s">
        <v>72</v>
      </c>
      <c r="C18" t="s">
        <v>67</v>
      </c>
      <c r="D18" s="130">
        <f ca="1">D12/10</f>
        <v>12.4</v>
      </c>
      <c r="E18" s="130"/>
      <c r="F18" s="130"/>
      <c r="G18" s="130"/>
      <c r="H18" s="130" t="s">
        <v>73</v>
      </c>
      <c r="I18" s="130"/>
      <c r="J18" s="130">
        <f ca="1">J16</f>
        <v>4.7</v>
      </c>
      <c r="K18" s="130"/>
      <c r="L18" s="130"/>
      <c r="M18" s="135" t="s">
        <v>74</v>
      </c>
      <c r="N18" s="135"/>
      <c r="O18" s="136">
        <f ca="1">D18*J18</f>
        <v>58.28</v>
      </c>
      <c r="P18" s="136"/>
      <c r="Q18" s="136"/>
      <c r="R18" s="136"/>
      <c r="S18" s="136"/>
    </row>
    <row r="19" spans="1:38" ht="24.95" customHeight="1">
      <c r="A19" s="6"/>
    </row>
    <row r="20" spans="1:38" ht="24.95" customHeight="1">
      <c r="A20" s="133">
        <v>3</v>
      </c>
      <c r="B20" s="133"/>
      <c r="D20" t="s">
        <v>75</v>
      </c>
      <c r="G20">
        <f ca="1">INT(RAND()*(5-2)+2)</f>
        <v>2</v>
      </c>
      <c r="H20" t="s">
        <v>76</v>
      </c>
    </row>
    <row r="21" spans="1:38" ht="12" customHeight="1">
      <c r="A21" s="6"/>
      <c r="C21" s="1"/>
      <c r="D21" s="1"/>
      <c r="E21" s="1"/>
    </row>
    <row r="22" spans="1:38" ht="24.95" customHeight="1">
      <c r="A22" s="6"/>
      <c r="C22" t="s">
        <v>77</v>
      </c>
      <c r="F22">
        <f ca="1">G20</f>
        <v>2</v>
      </c>
      <c r="G22" s="130" t="s">
        <v>73</v>
      </c>
      <c r="H22" s="130"/>
      <c r="I22" s="130">
        <f ca="1">INT(RAND()*(10-7)+7)*0.1</f>
        <v>0.70000000000000007</v>
      </c>
      <c r="J22" s="130"/>
      <c r="K22" s="130"/>
      <c r="W22" t="s">
        <v>79</v>
      </c>
      <c r="Z22">
        <f ca="1">G20</f>
        <v>2</v>
      </c>
      <c r="AA22" s="130" t="s">
        <v>73</v>
      </c>
      <c r="AB22" s="130"/>
      <c r="AC22" s="130">
        <f ca="1">INT(RAND()*8+2)*0.1+1</f>
        <v>1.2</v>
      </c>
      <c r="AD22" s="130"/>
      <c r="AE22" s="130"/>
    </row>
    <row r="23" spans="1:38" ht="12" customHeight="1"/>
    <row r="24" spans="1:38" ht="24.95" customHeight="1">
      <c r="A24" s="6"/>
      <c r="C24" t="s">
        <v>80</v>
      </c>
      <c r="F24">
        <f ca="1">G20</f>
        <v>2</v>
      </c>
      <c r="G24" s="130" t="s">
        <v>73</v>
      </c>
      <c r="H24" s="130"/>
      <c r="I24" s="130">
        <f ca="1">INT(RAND()*8+2)*0.1+2</f>
        <v>2.8</v>
      </c>
      <c r="J24" s="130"/>
      <c r="K24" s="130"/>
      <c r="W24" t="s">
        <v>81</v>
      </c>
      <c r="Z24">
        <f ca="1">G20</f>
        <v>2</v>
      </c>
      <c r="AA24" s="130" t="s">
        <v>73</v>
      </c>
      <c r="AB24" s="130"/>
      <c r="AC24" s="130">
        <f ca="1">INT(RAND()*(5-1)+1)*0.1</f>
        <v>0.30000000000000004</v>
      </c>
      <c r="AD24" s="130"/>
      <c r="AE24" s="130"/>
    </row>
    <row r="25" spans="1:38" ht="12.6" customHeight="1">
      <c r="A25" s="6"/>
      <c r="G25" s="7"/>
      <c r="H25" s="7"/>
      <c r="I25" s="7"/>
      <c r="J25" s="7"/>
      <c r="K25" s="7"/>
      <c r="AA25" s="7"/>
      <c r="AB25" s="7"/>
      <c r="AC25" s="7"/>
      <c r="AD25" s="7"/>
      <c r="AE25" s="7"/>
    </row>
    <row r="26" spans="1:38" ht="24.95" customHeight="1">
      <c r="A26" s="6"/>
      <c r="Y26" t="s">
        <v>46</v>
      </c>
      <c r="AA26" t="s">
        <v>46</v>
      </c>
      <c r="AB26" t="s">
        <v>12</v>
      </c>
      <c r="AD26" t="s">
        <v>47</v>
      </c>
      <c r="AE26" s="130" t="s">
        <v>78</v>
      </c>
      <c r="AF26" s="130"/>
      <c r="AG26" t="s">
        <v>46</v>
      </c>
      <c r="AL26" t="s">
        <v>47</v>
      </c>
    </row>
    <row r="27" spans="1:38" ht="24.95" customHeight="1"/>
    <row r="28" spans="1:38" ht="24.95" customHeight="1">
      <c r="A28" s="133">
        <v>4</v>
      </c>
      <c r="B28" s="133"/>
      <c r="D28" t="s">
        <v>75</v>
      </c>
      <c r="G28">
        <f ca="1">INT(RAND()*(10-5)+5)</f>
        <v>5</v>
      </c>
      <c r="H28" t="s">
        <v>76</v>
      </c>
    </row>
    <row r="29" spans="1:38" ht="12.6" customHeight="1">
      <c r="A29" s="6"/>
      <c r="C29" s="1"/>
      <c r="D29" s="1"/>
      <c r="E29" s="1"/>
    </row>
    <row r="30" spans="1:38" ht="24.95" customHeight="1">
      <c r="A30" s="6"/>
      <c r="C30" t="s">
        <v>77</v>
      </c>
      <c r="F30">
        <f ca="1">G28</f>
        <v>5</v>
      </c>
      <c r="G30" s="130" t="s">
        <v>73</v>
      </c>
      <c r="H30" s="130"/>
      <c r="I30" s="130">
        <f ca="1">INT(RAND()*(10-7)+7)*0.1+3</f>
        <v>3.7</v>
      </c>
      <c r="J30" s="130"/>
      <c r="K30" s="130"/>
      <c r="W30" t="s">
        <v>79</v>
      </c>
      <c r="Z30">
        <f ca="1">G28</f>
        <v>5</v>
      </c>
      <c r="AA30" s="130" t="s">
        <v>73</v>
      </c>
      <c r="AB30" s="130"/>
      <c r="AC30" s="130">
        <f ca="1">INT(RAND()*(10-7)+7)*0.1</f>
        <v>0.8</v>
      </c>
      <c r="AD30" s="130"/>
      <c r="AE30" s="130"/>
    </row>
    <row r="31" spans="1:38" ht="12" customHeight="1"/>
    <row r="32" spans="1:38" ht="24.95" customHeight="1">
      <c r="A32" s="6"/>
      <c r="C32" t="s">
        <v>80</v>
      </c>
      <c r="F32">
        <f ca="1">G28</f>
        <v>5</v>
      </c>
      <c r="G32" s="130" t="s">
        <v>73</v>
      </c>
      <c r="H32" s="130"/>
      <c r="I32" s="130">
        <f ca="1">INT(RAND()*(5-1)+1)*0.1</f>
        <v>0.4</v>
      </c>
      <c r="J32" s="130"/>
      <c r="K32" s="130"/>
      <c r="W32" t="s">
        <v>81</v>
      </c>
      <c r="Z32">
        <f ca="1">G28</f>
        <v>5</v>
      </c>
      <c r="AA32" s="130" t="s">
        <v>73</v>
      </c>
      <c r="AB32" s="130"/>
      <c r="AC32" s="130">
        <f ca="1">INT(RAND()*(5-1)+1)*0.1+1</f>
        <v>1.4</v>
      </c>
      <c r="AD32" s="130"/>
      <c r="AE32" s="130"/>
    </row>
    <row r="33" spans="1:38" ht="12.6" customHeight="1">
      <c r="A33" s="6"/>
      <c r="G33" s="7"/>
      <c r="H33" s="7"/>
      <c r="I33" s="7"/>
      <c r="J33" s="7"/>
      <c r="K33" s="7"/>
      <c r="AA33" s="7"/>
      <c r="AB33" s="7"/>
      <c r="AC33" s="7"/>
      <c r="AD33" s="7"/>
      <c r="AE33" s="7"/>
    </row>
    <row r="34" spans="1:38" ht="24.95" customHeight="1">
      <c r="A34" s="6"/>
      <c r="Y34" t="s">
        <v>46</v>
      </c>
      <c r="AA34" t="s">
        <v>46</v>
      </c>
      <c r="AB34" t="s">
        <v>12</v>
      </c>
      <c r="AD34" t="s">
        <v>47</v>
      </c>
      <c r="AE34" s="130" t="s">
        <v>78</v>
      </c>
      <c r="AF34" s="130"/>
      <c r="AG34" t="s">
        <v>46</v>
      </c>
      <c r="AL34" t="s">
        <v>47</v>
      </c>
    </row>
    <row r="35" spans="1:38" ht="24.95" customHeight="1"/>
    <row r="36" spans="1:38" ht="24.95" customHeight="1">
      <c r="E36" s="3" t="str">
        <f>IF(E1="","",E1)</f>
        <v>小数のかけ算⑥</v>
      </c>
      <c r="AG36" s="2" t="str">
        <f>IF(AG1="","",AG1)</f>
        <v>№</v>
      </c>
      <c r="AH36" s="2"/>
      <c r="AI36" s="120">
        <f>IF(AI1="","",AI1)</f>
        <v>1</v>
      </c>
      <c r="AJ36" s="120"/>
    </row>
    <row r="37" spans="1:38" ht="24.95" customHeight="1">
      <c r="F37" s="5" t="s">
        <v>1</v>
      </c>
      <c r="G37" s="1"/>
      <c r="H37" s="1"/>
      <c r="S37" s="4" t="str">
        <f>IF(S2="","",S2)</f>
        <v>名前</v>
      </c>
      <c r="T37" s="2"/>
      <c r="U37" s="2"/>
      <c r="V37" s="2"/>
      <c r="W37" s="2" t="str">
        <f>IF(W2="","",W2)</f>
        <v/>
      </c>
      <c r="X37" s="2"/>
      <c r="Y37" s="2"/>
      <c r="Z37" s="2"/>
      <c r="AA37" s="2"/>
      <c r="AB37" s="2"/>
      <c r="AC37" s="2"/>
      <c r="AD37" s="2"/>
      <c r="AE37" s="2"/>
      <c r="AF37" s="2"/>
    </row>
    <row r="38" spans="1:38" ht="24.95" customHeight="1">
      <c r="A38" t="str">
        <f t="shared" ref="A38:R38" si="0">IF(A3="","",A3)</f>
        <v/>
      </c>
      <c r="B38" t="str">
        <f t="shared" si="0"/>
        <v/>
      </c>
      <c r="C38" t="str">
        <f t="shared" si="0"/>
        <v/>
      </c>
      <c r="F38" t="str">
        <f t="shared" si="0"/>
        <v/>
      </c>
      <c r="G38" t="str">
        <f t="shared" si="0"/>
        <v/>
      </c>
      <c r="H38" t="str">
        <f t="shared" si="0"/>
        <v/>
      </c>
      <c r="I38" t="str">
        <f t="shared" si="0"/>
        <v/>
      </c>
      <c r="J38" t="str">
        <f t="shared" si="0"/>
        <v/>
      </c>
      <c r="M38" t="str">
        <f t="shared" si="0"/>
        <v/>
      </c>
      <c r="N38" t="str">
        <f t="shared" si="0"/>
        <v/>
      </c>
      <c r="O38" t="str">
        <f t="shared" si="0"/>
        <v/>
      </c>
      <c r="P38" t="str">
        <f t="shared" si="0"/>
        <v/>
      </c>
      <c r="Q38" t="str">
        <f t="shared" si="0"/>
        <v/>
      </c>
      <c r="R38" t="str">
        <f t="shared" si="0"/>
        <v/>
      </c>
      <c r="S38" t="str">
        <f>IF(S3="","",S3)</f>
        <v/>
      </c>
      <c r="T38" t="str">
        <f>IF(T3="","",T3)</f>
        <v/>
      </c>
      <c r="U38" t="str">
        <f>IF(U3="","",U3)</f>
        <v/>
      </c>
      <c r="V38" t="str">
        <f>IF(V3="","",V3)</f>
        <v/>
      </c>
      <c r="W38" t="str">
        <f>IF(W3="","",W3)</f>
        <v/>
      </c>
      <c r="X38" t="str">
        <f t="shared" ref="X38:AK38" si="1">IF(X3="","",X3)</f>
        <v/>
      </c>
      <c r="Y38" t="str">
        <f t="shared" si="1"/>
        <v/>
      </c>
      <c r="Z38" t="str">
        <f t="shared" si="1"/>
        <v/>
      </c>
      <c r="AA38" t="str">
        <f t="shared" si="1"/>
        <v/>
      </c>
      <c r="AB38" t="str">
        <f t="shared" si="1"/>
        <v/>
      </c>
      <c r="AC38" t="str">
        <f t="shared" si="1"/>
        <v/>
      </c>
      <c r="AD38" t="str">
        <f t="shared" si="1"/>
        <v/>
      </c>
      <c r="AE38" t="str">
        <f t="shared" si="1"/>
        <v/>
      </c>
      <c r="AF38" t="str">
        <f t="shared" si="1"/>
        <v/>
      </c>
      <c r="AG38" t="str">
        <f t="shared" si="1"/>
        <v/>
      </c>
      <c r="AH38" t="str">
        <f t="shared" si="1"/>
        <v/>
      </c>
      <c r="AI38" t="str">
        <f t="shared" si="1"/>
        <v/>
      </c>
      <c r="AJ38" t="str">
        <f t="shared" si="1"/>
        <v/>
      </c>
      <c r="AK38" t="str">
        <f t="shared" si="1"/>
        <v/>
      </c>
    </row>
    <row r="39" spans="1:38" ht="24.95" customHeight="1">
      <c r="A39" s="133">
        <f>IF(A4="","",A4)</f>
        <v>1</v>
      </c>
      <c r="B39" s="133" t="str">
        <f t="shared" ref="B39:T39" si="2">IF(B4="","",B4)</f>
        <v/>
      </c>
      <c r="C39" t="str">
        <f t="shared" si="2"/>
        <v/>
      </c>
      <c r="D39" s="130">
        <f t="shared" ca="1" si="2"/>
        <v>149</v>
      </c>
      <c r="E39" s="130" t="str">
        <f t="shared" si="2"/>
        <v/>
      </c>
      <c r="F39" s="130" t="str">
        <f t="shared" si="2"/>
        <v/>
      </c>
      <c r="G39" s="130" t="str">
        <f t="shared" si="2"/>
        <v/>
      </c>
      <c r="H39" s="130" t="str">
        <f t="shared" si="2"/>
        <v>×</v>
      </c>
      <c r="I39" s="130" t="str">
        <f t="shared" si="2"/>
        <v/>
      </c>
      <c r="J39" s="130">
        <f t="shared" ca="1" si="2"/>
        <v>58</v>
      </c>
      <c r="K39" s="130" t="str">
        <f t="shared" si="2"/>
        <v/>
      </c>
      <c r="L39" s="130" t="str">
        <f t="shared" si="2"/>
        <v/>
      </c>
      <c r="M39" s="130" t="str">
        <f t="shared" si="2"/>
        <v>=</v>
      </c>
      <c r="N39" s="130" t="str">
        <f t="shared" si="2"/>
        <v/>
      </c>
      <c r="O39" s="134">
        <f t="shared" ca="1" si="2"/>
        <v>8642</v>
      </c>
      <c r="P39" s="134" t="str">
        <f t="shared" si="2"/>
        <v/>
      </c>
      <c r="Q39" s="134" t="str">
        <f t="shared" si="2"/>
        <v/>
      </c>
      <c r="R39" s="134" t="str">
        <f t="shared" si="2"/>
        <v/>
      </c>
      <c r="S39" s="134" t="str">
        <f t="shared" si="2"/>
        <v/>
      </c>
      <c r="T39" t="str">
        <f t="shared" si="2"/>
        <v>をもとにして，次の積を求めましょう。</v>
      </c>
      <c r="U39" s="1"/>
    </row>
    <row r="40" spans="1:38" ht="24.6" customHeight="1">
      <c r="A40" s="101" t="str">
        <f t="shared" ref="A40:AL40" si="3">IF(A5="","",A5)</f>
        <v/>
      </c>
      <c r="B40" s="101" t="str">
        <f t="shared" si="3"/>
        <v/>
      </c>
      <c r="C40" t="str">
        <f t="shared" si="3"/>
        <v/>
      </c>
      <c r="D40" s="7" t="str">
        <f t="shared" si="3"/>
        <v/>
      </c>
      <c r="E40" s="7" t="str">
        <f t="shared" si="3"/>
        <v/>
      </c>
      <c r="F40" s="7" t="str">
        <f t="shared" si="3"/>
        <v/>
      </c>
      <c r="G40" s="7" t="str">
        <f t="shared" si="3"/>
        <v/>
      </c>
      <c r="H40" s="7" t="str">
        <f t="shared" si="3"/>
        <v/>
      </c>
      <c r="I40" s="7" t="str">
        <f t="shared" si="3"/>
        <v/>
      </c>
      <c r="J40" s="7" t="str">
        <f t="shared" si="3"/>
        <v/>
      </c>
      <c r="K40" s="7" t="str">
        <f t="shared" si="3"/>
        <v/>
      </c>
      <c r="L40" s="7" t="str">
        <f t="shared" si="3"/>
        <v/>
      </c>
      <c r="M40" s="7" t="str">
        <f t="shared" si="3"/>
        <v/>
      </c>
      <c r="N40" s="7" t="str">
        <f t="shared" si="3"/>
        <v/>
      </c>
      <c r="O40" s="7" t="str">
        <f t="shared" si="3"/>
        <v/>
      </c>
      <c r="P40" s="7" t="str">
        <f t="shared" si="3"/>
        <v/>
      </c>
      <c r="Q40" s="7" t="str">
        <f t="shared" si="3"/>
        <v/>
      </c>
      <c r="R40" t="str">
        <f t="shared" si="3"/>
        <v/>
      </c>
      <c r="S40" t="str">
        <f t="shared" si="3"/>
        <v/>
      </c>
      <c r="T40" t="str">
        <f t="shared" si="3"/>
        <v/>
      </c>
      <c r="U40" t="str">
        <f t="shared" si="3"/>
        <v/>
      </c>
      <c r="V40" t="str">
        <f t="shared" si="3"/>
        <v/>
      </c>
      <c r="W40" t="str">
        <f t="shared" si="3"/>
        <v/>
      </c>
      <c r="X40" t="str">
        <f t="shared" si="3"/>
        <v/>
      </c>
      <c r="Y40" t="str">
        <f t="shared" si="3"/>
        <v/>
      </c>
      <c r="Z40" t="str">
        <f t="shared" si="3"/>
        <v/>
      </c>
      <c r="AA40" t="str">
        <f t="shared" si="3"/>
        <v/>
      </c>
      <c r="AB40" t="str">
        <f t="shared" si="3"/>
        <v/>
      </c>
      <c r="AC40" t="str">
        <f t="shared" si="3"/>
        <v/>
      </c>
      <c r="AD40" t="str">
        <f t="shared" si="3"/>
        <v/>
      </c>
      <c r="AE40" t="str">
        <f t="shared" si="3"/>
        <v/>
      </c>
      <c r="AF40" t="str">
        <f t="shared" si="3"/>
        <v/>
      </c>
      <c r="AG40" t="str">
        <f t="shared" si="3"/>
        <v/>
      </c>
      <c r="AH40" t="str">
        <f t="shared" si="3"/>
        <v/>
      </c>
      <c r="AI40" t="str">
        <f t="shared" si="3"/>
        <v/>
      </c>
      <c r="AJ40" t="str">
        <f t="shared" si="3"/>
        <v/>
      </c>
      <c r="AK40" t="str">
        <f t="shared" si="3"/>
        <v/>
      </c>
      <c r="AL40" t="str">
        <f t="shared" si="3"/>
        <v/>
      </c>
    </row>
    <row r="41" spans="1:38" ht="24.95" customHeight="1">
      <c r="A41" s="6" t="str">
        <f>IF(A6="","",A6)</f>
        <v>(1)</v>
      </c>
      <c r="C41" t="str">
        <f t="shared" ref="C41:AL41" si="4">IF(C6="","",C6)</f>
        <v>　</v>
      </c>
      <c r="D41" s="130">
        <f t="shared" ca="1" si="4"/>
        <v>149</v>
      </c>
      <c r="E41" s="130" t="str">
        <f t="shared" si="4"/>
        <v/>
      </c>
      <c r="F41" s="130" t="str">
        <f t="shared" si="4"/>
        <v/>
      </c>
      <c r="G41" s="130" t="str">
        <f t="shared" si="4"/>
        <v/>
      </c>
      <c r="H41" s="130" t="str">
        <f t="shared" si="4"/>
        <v>×</v>
      </c>
      <c r="I41" s="130" t="str">
        <f t="shared" si="4"/>
        <v/>
      </c>
      <c r="J41" s="130">
        <f t="shared" ca="1" si="4"/>
        <v>5.8</v>
      </c>
      <c r="K41" s="130" t="str">
        <f t="shared" si="4"/>
        <v/>
      </c>
      <c r="L41" s="130" t="str">
        <f t="shared" si="4"/>
        <v/>
      </c>
      <c r="M41" s="131" t="str">
        <f t="shared" si="4"/>
        <v>=</v>
      </c>
      <c r="N41" s="131" t="str">
        <f t="shared" si="4"/>
        <v/>
      </c>
      <c r="O41" s="132">
        <f t="shared" ca="1" si="4"/>
        <v>864.19999999999993</v>
      </c>
      <c r="P41" s="132" t="str">
        <f t="shared" si="4"/>
        <v/>
      </c>
      <c r="Q41" s="132" t="str">
        <f t="shared" si="4"/>
        <v/>
      </c>
      <c r="R41" s="132" t="str">
        <f t="shared" si="4"/>
        <v/>
      </c>
      <c r="S41" s="132" t="str">
        <f t="shared" si="4"/>
        <v/>
      </c>
      <c r="T41" t="str">
        <f t="shared" si="4"/>
        <v/>
      </c>
      <c r="U41" t="str">
        <f t="shared" si="4"/>
        <v/>
      </c>
      <c r="V41" t="str">
        <f t="shared" si="4"/>
        <v/>
      </c>
      <c r="W41" t="str">
        <f t="shared" si="4"/>
        <v/>
      </c>
      <c r="X41" t="str">
        <f t="shared" si="4"/>
        <v/>
      </c>
      <c r="Y41" t="str">
        <f t="shared" si="4"/>
        <v/>
      </c>
      <c r="Z41" t="str">
        <f t="shared" si="4"/>
        <v/>
      </c>
      <c r="AA41" t="str">
        <f t="shared" si="4"/>
        <v/>
      </c>
      <c r="AB41" t="str">
        <f t="shared" si="4"/>
        <v/>
      </c>
      <c r="AC41" t="str">
        <f t="shared" si="4"/>
        <v/>
      </c>
      <c r="AD41" t="str">
        <f t="shared" si="4"/>
        <v/>
      </c>
      <c r="AE41" t="str">
        <f t="shared" si="4"/>
        <v/>
      </c>
      <c r="AF41" t="str">
        <f t="shared" si="4"/>
        <v/>
      </c>
      <c r="AG41" t="str">
        <f t="shared" si="4"/>
        <v/>
      </c>
      <c r="AH41" t="str">
        <f t="shared" si="4"/>
        <v/>
      </c>
      <c r="AI41" t="str">
        <f t="shared" si="4"/>
        <v/>
      </c>
      <c r="AJ41" t="str">
        <f t="shared" si="4"/>
        <v/>
      </c>
      <c r="AK41" t="str">
        <f t="shared" si="4"/>
        <v/>
      </c>
      <c r="AL41" t="str">
        <f t="shared" si="4"/>
        <v/>
      </c>
    </row>
    <row r="42" spans="1:38" ht="24.95" customHeight="1">
      <c r="A42" s="6" t="str">
        <f t="shared" ref="A42:AL42" si="5">IF(A7="","",A7)</f>
        <v/>
      </c>
      <c r="B42" t="str">
        <f t="shared" si="5"/>
        <v/>
      </c>
      <c r="C42" t="str">
        <f t="shared" si="5"/>
        <v/>
      </c>
      <c r="D42" t="str">
        <f t="shared" si="5"/>
        <v/>
      </c>
      <c r="E42" t="str">
        <f t="shared" si="5"/>
        <v/>
      </c>
      <c r="F42" t="str">
        <f t="shared" si="5"/>
        <v/>
      </c>
      <c r="G42" t="str">
        <f t="shared" si="5"/>
        <v/>
      </c>
      <c r="H42" t="str">
        <f t="shared" si="5"/>
        <v/>
      </c>
      <c r="I42" t="str">
        <f t="shared" si="5"/>
        <v/>
      </c>
      <c r="J42" t="str">
        <f t="shared" si="5"/>
        <v/>
      </c>
      <c r="K42" t="str">
        <f t="shared" si="5"/>
        <v/>
      </c>
      <c r="L42" t="str">
        <f t="shared" si="5"/>
        <v/>
      </c>
      <c r="M42" s="111" t="str">
        <f t="shared" si="5"/>
        <v/>
      </c>
      <c r="N42" s="111" t="str">
        <f t="shared" si="5"/>
        <v/>
      </c>
      <c r="O42" s="111" t="str">
        <f t="shared" si="5"/>
        <v/>
      </c>
      <c r="P42" s="111" t="str">
        <f t="shared" si="5"/>
        <v/>
      </c>
      <c r="Q42" s="111" t="str">
        <f t="shared" si="5"/>
        <v/>
      </c>
      <c r="R42" s="111" t="str">
        <f t="shared" si="5"/>
        <v/>
      </c>
      <c r="S42" s="111" t="str">
        <f t="shared" si="5"/>
        <v/>
      </c>
      <c r="T42" t="str">
        <f t="shared" si="5"/>
        <v/>
      </c>
      <c r="U42" t="str">
        <f t="shared" si="5"/>
        <v/>
      </c>
      <c r="V42" t="str">
        <f t="shared" si="5"/>
        <v/>
      </c>
      <c r="W42" t="str">
        <f t="shared" si="5"/>
        <v/>
      </c>
      <c r="X42" t="str">
        <f t="shared" si="5"/>
        <v/>
      </c>
      <c r="Y42" t="str">
        <f t="shared" si="5"/>
        <v/>
      </c>
      <c r="Z42" t="str">
        <f t="shared" si="5"/>
        <v/>
      </c>
      <c r="AA42" t="str">
        <f t="shared" si="5"/>
        <v/>
      </c>
      <c r="AB42" t="str">
        <f t="shared" si="5"/>
        <v/>
      </c>
      <c r="AC42" t="str">
        <f t="shared" si="5"/>
        <v/>
      </c>
      <c r="AD42" t="str">
        <f t="shared" si="5"/>
        <v/>
      </c>
      <c r="AE42" t="str">
        <f t="shared" si="5"/>
        <v/>
      </c>
      <c r="AF42" t="str">
        <f t="shared" si="5"/>
        <v/>
      </c>
      <c r="AG42" t="str">
        <f t="shared" si="5"/>
        <v/>
      </c>
      <c r="AH42" t="str">
        <f t="shared" si="5"/>
        <v/>
      </c>
      <c r="AI42" t="str">
        <f t="shared" si="5"/>
        <v/>
      </c>
      <c r="AJ42" t="str">
        <f t="shared" si="5"/>
        <v/>
      </c>
      <c r="AK42" t="str">
        <f t="shared" si="5"/>
        <v/>
      </c>
      <c r="AL42" t="str">
        <f t="shared" si="5"/>
        <v/>
      </c>
    </row>
    <row r="43" spans="1:38" ht="24.95" customHeight="1">
      <c r="A43" s="6" t="str">
        <f t="shared" ref="A43:AL43" si="6">IF(A8="","",A8)</f>
        <v>(2)</v>
      </c>
      <c r="C43" t="str">
        <f t="shared" si="6"/>
        <v>　</v>
      </c>
      <c r="D43" s="130">
        <f t="shared" ca="1" si="6"/>
        <v>1.49</v>
      </c>
      <c r="E43" s="130" t="str">
        <f t="shared" si="6"/>
        <v/>
      </c>
      <c r="F43" s="130" t="str">
        <f t="shared" si="6"/>
        <v/>
      </c>
      <c r="G43" s="130" t="str">
        <f t="shared" si="6"/>
        <v/>
      </c>
      <c r="H43" s="130" t="str">
        <f t="shared" si="6"/>
        <v>×</v>
      </c>
      <c r="I43" s="130" t="str">
        <f t="shared" si="6"/>
        <v/>
      </c>
      <c r="J43" s="130">
        <f t="shared" ca="1" si="6"/>
        <v>5.8</v>
      </c>
      <c r="K43" s="130" t="str">
        <f t="shared" si="6"/>
        <v/>
      </c>
      <c r="L43" s="130" t="str">
        <f t="shared" si="6"/>
        <v/>
      </c>
      <c r="M43" s="131" t="str">
        <f t="shared" ref="M43:S43" si="7">IF(M8="","",M8)</f>
        <v>=</v>
      </c>
      <c r="N43" s="131" t="str">
        <f t="shared" si="7"/>
        <v/>
      </c>
      <c r="O43" s="132">
        <f t="shared" ca="1" si="7"/>
        <v>8.6419999999999995</v>
      </c>
      <c r="P43" s="132" t="str">
        <f t="shared" si="7"/>
        <v/>
      </c>
      <c r="Q43" s="132" t="str">
        <f t="shared" si="7"/>
        <v/>
      </c>
      <c r="R43" s="132" t="str">
        <f t="shared" si="7"/>
        <v/>
      </c>
      <c r="S43" s="132" t="str">
        <f t="shared" si="7"/>
        <v/>
      </c>
      <c r="T43" t="str">
        <f t="shared" si="6"/>
        <v/>
      </c>
      <c r="U43" t="str">
        <f t="shared" si="6"/>
        <v/>
      </c>
      <c r="V43" t="str">
        <f t="shared" si="6"/>
        <v/>
      </c>
      <c r="W43" t="str">
        <f t="shared" si="6"/>
        <v/>
      </c>
      <c r="X43" t="str">
        <f t="shared" si="6"/>
        <v/>
      </c>
      <c r="Y43" t="str">
        <f t="shared" si="6"/>
        <v/>
      </c>
      <c r="Z43" t="str">
        <f t="shared" si="6"/>
        <v/>
      </c>
      <c r="AA43" t="str">
        <f t="shared" si="6"/>
        <v/>
      </c>
      <c r="AB43" t="str">
        <f t="shared" si="6"/>
        <v/>
      </c>
      <c r="AC43" t="str">
        <f t="shared" si="6"/>
        <v/>
      </c>
      <c r="AD43" t="str">
        <f t="shared" si="6"/>
        <v/>
      </c>
      <c r="AE43" t="str">
        <f t="shared" si="6"/>
        <v/>
      </c>
      <c r="AF43" t="str">
        <f t="shared" si="6"/>
        <v/>
      </c>
      <c r="AG43" t="str">
        <f t="shared" si="6"/>
        <v/>
      </c>
      <c r="AH43" t="str">
        <f t="shared" si="6"/>
        <v/>
      </c>
      <c r="AI43" t="str">
        <f t="shared" si="6"/>
        <v/>
      </c>
      <c r="AJ43" t="str">
        <f t="shared" si="6"/>
        <v/>
      </c>
      <c r="AK43" t="str">
        <f t="shared" si="6"/>
        <v/>
      </c>
      <c r="AL43" t="str">
        <f t="shared" si="6"/>
        <v/>
      </c>
    </row>
    <row r="44" spans="1:38" ht="24.95" customHeight="1">
      <c r="A44" s="6" t="str">
        <f t="shared" ref="A44:AL44" si="8">IF(A9="","",A9)</f>
        <v/>
      </c>
      <c r="B44" t="str">
        <f t="shared" si="8"/>
        <v/>
      </c>
      <c r="C44" t="str">
        <f t="shared" si="8"/>
        <v/>
      </c>
      <c r="D44" t="str">
        <f t="shared" si="8"/>
        <v/>
      </c>
      <c r="E44" t="str">
        <f t="shared" si="8"/>
        <v/>
      </c>
      <c r="F44" t="str">
        <f t="shared" si="8"/>
        <v/>
      </c>
      <c r="G44" t="str">
        <f t="shared" si="8"/>
        <v/>
      </c>
      <c r="H44" t="str">
        <f t="shared" si="8"/>
        <v/>
      </c>
      <c r="I44" t="str">
        <f t="shared" si="8"/>
        <v/>
      </c>
      <c r="J44" t="str">
        <f t="shared" si="8"/>
        <v/>
      </c>
      <c r="K44" t="str">
        <f t="shared" si="8"/>
        <v/>
      </c>
      <c r="L44" t="str">
        <f t="shared" si="8"/>
        <v/>
      </c>
      <c r="M44" s="111" t="str">
        <f t="shared" si="8"/>
        <v/>
      </c>
      <c r="N44" s="111" t="str">
        <f t="shared" si="8"/>
        <v/>
      </c>
      <c r="O44" s="111" t="str">
        <f t="shared" si="8"/>
        <v/>
      </c>
      <c r="P44" s="111" t="str">
        <f t="shared" si="8"/>
        <v/>
      </c>
      <c r="Q44" s="111" t="str">
        <f t="shared" si="8"/>
        <v/>
      </c>
      <c r="R44" s="111" t="str">
        <f t="shared" si="8"/>
        <v/>
      </c>
      <c r="S44" s="111" t="str">
        <f t="shared" si="8"/>
        <v/>
      </c>
      <c r="T44" t="str">
        <f t="shared" si="8"/>
        <v/>
      </c>
      <c r="U44" t="str">
        <f t="shared" si="8"/>
        <v/>
      </c>
      <c r="V44" t="str">
        <f t="shared" si="8"/>
        <v/>
      </c>
      <c r="W44" t="str">
        <f t="shared" si="8"/>
        <v/>
      </c>
      <c r="X44" t="str">
        <f t="shared" si="8"/>
        <v/>
      </c>
      <c r="Y44" t="str">
        <f t="shared" si="8"/>
        <v/>
      </c>
      <c r="Z44" t="str">
        <f t="shared" si="8"/>
        <v/>
      </c>
      <c r="AA44" t="str">
        <f t="shared" si="8"/>
        <v/>
      </c>
      <c r="AB44" t="str">
        <f t="shared" si="8"/>
        <v/>
      </c>
      <c r="AC44" t="str">
        <f t="shared" si="8"/>
        <v/>
      </c>
      <c r="AD44" t="str">
        <f t="shared" si="8"/>
        <v/>
      </c>
      <c r="AE44" t="str">
        <f t="shared" si="8"/>
        <v/>
      </c>
      <c r="AF44" t="str">
        <f t="shared" si="8"/>
        <v/>
      </c>
      <c r="AG44" t="str">
        <f t="shared" si="8"/>
        <v/>
      </c>
      <c r="AH44" t="str">
        <f t="shared" si="8"/>
        <v/>
      </c>
      <c r="AI44" t="str">
        <f t="shared" si="8"/>
        <v/>
      </c>
      <c r="AJ44" t="str">
        <f t="shared" si="8"/>
        <v/>
      </c>
      <c r="AK44" t="str">
        <f t="shared" si="8"/>
        <v/>
      </c>
      <c r="AL44" t="str">
        <f t="shared" si="8"/>
        <v/>
      </c>
    </row>
    <row r="45" spans="1:38" ht="24.95" customHeight="1">
      <c r="A45" s="6" t="str">
        <f t="shared" ref="A45:AL45" si="9">IF(A10="","",A10)</f>
        <v>(3)</v>
      </c>
      <c r="C45" t="str">
        <f t="shared" si="9"/>
        <v>　</v>
      </c>
      <c r="D45" s="130">
        <f t="shared" ca="1" si="9"/>
        <v>14.9</v>
      </c>
      <c r="E45" s="130" t="str">
        <f t="shared" si="9"/>
        <v/>
      </c>
      <c r="F45" s="130" t="str">
        <f t="shared" si="9"/>
        <v/>
      </c>
      <c r="G45" s="130" t="str">
        <f t="shared" si="9"/>
        <v/>
      </c>
      <c r="H45" s="130" t="str">
        <f t="shared" si="9"/>
        <v>×</v>
      </c>
      <c r="I45" s="130" t="str">
        <f t="shared" si="9"/>
        <v/>
      </c>
      <c r="J45" s="130">
        <f t="shared" ca="1" si="9"/>
        <v>5.8</v>
      </c>
      <c r="K45" s="130" t="str">
        <f t="shared" si="9"/>
        <v/>
      </c>
      <c r="L45" s="130" t="str">
        <f t="shared" si="9"/>
        <v/>
      </c>
      <c r="M45" s="131" t="str">
        <f t="shared" ref="M45:S45" si="10">IF(M10="","",M10)</f>
        <v>=</v>
      </c>
      <c r="N45" s="131" t="str">
        <f t="shared" si="10"/>
        <v/>
      </c>
      <c r="O45" s="132">
        <f t="shared" ca="1" si="10"/>
        <v>86.42</v>
      </c>
      <c r="P45" s="132" t="str">
        <f t="shared" si="10"/>
        <v/>
      </c>
      <c r="Q45" s="132" t="str">
        <f t="shared" si="10"/>
        <v/>
      </c>
      <c r="R45" s="132" t="str">
        <f t="shared" si="10"/>
        <v/>
      </c>
      <c r="S45" s="132" t="str">
        <f t="shared" si="10"/>
        <v/>
      </c>
      <c r="T45" t="str">
        <f t="shared" si="9"/>
        <v/>
      </c>
      <c r="U45" t="str">
        <f t="shared" si="9"/>
        <v/>
      </c>
      <c r="V45" t="str">
        <f t="shared" si="9"/>
        <v/>
      </c>
      <c r="W45" t="str">
        <f t="shared" si="9"/>
        <v/>
      </c>
      <c r="X45" t="str">
        <f t="shared" si="9"/>
        <v/>
      </c>
      <c r="Y45" t="str">
        <f t="shared" si="9"/>
        <v/>
      </c>
      <c r="Z45" t="str">
        <f t="shared" si="9"/>
        <v/>
      </c>
      <c r="AA45" t="str">
        <f t="shared" si="9"/>
        <v/>
      </c>
      <c r="AB45" t="str">
        <f t="shared" si="9"/>
        <v/>
      </c>
      <c r="AC45" t="str">
        <f t="shared" si="9"/>
        <v/>
      </c>
      <c r="AD45" t="str">
        <f t="shared" si="9"/>
        <v/>
      </c>
      <c r="AE45" t="str">
        <f t="shared" si="9"/>
        <v/>
      </c>
      <c r="AF45" t="str">
        <f t="shared" si="9"/>
        <v/>
      </c>
      <c r="AG45" t="str">
        <f t="shared" si="9"/>
        <v/>
      </c>
      <c r="AH45" t="str">
        <f t="shared" si="9"/>
        <v/>
      </c>
      <c r="AI45" t="str">
        <f t="shared" si="9"/>
        <v/>
      </c>
      <c r="AJ45" t="str">
        <f t="shared" si="9"/>
        <v/>
      </c>
      <c r="AK45" t="str">
        <f t="shared" si="9"/>
        <v/>
      </c>
      <c r="AL45" t="str">
        <f t="shared" si="9"/>
        <v/>
      </c>
    </row>
    <row r="46" spans="1:38" ht="24.95" customHeight="1">
      <c r="A46" s="6" t="str">
        <f t="shared" ref="A46:AL46" si="11">IF(A11="","",A11)</f>
        <v/>
      </c>
      <c r="B46" t="str">
        <f t="shared" si="11"/>
        <v/>
      </c>
      <c r="C46" t="str">
        <f t="shared" si="11"/>
        <v/>
      </c>
      <c r="D46" t="str">
        <f t="shared" si="11"/>
        <v/>
      </c>
      <c r="E46" t="str">
        <f t="shared" si="11"/>
        <v/>
      </c>
      <c r="F46" t="str">
        <f t="shared" si="11"/>
        <v/>
      </c>
      <c r="G46" t="str">
        <f t="shared" si="11"/>
        <v/>
      </c>
      <c r="H46" t="str">
        <f t="shared" si="11"/>
        <v/>
      </c>
      <c r="I46" t="str">
        <f t="shared" si="11"/>
        <v/>
      </c>
      <c r="J46" t="str">
        <f t="shared" si="11"/>
        <v/>
      </c>
      <c r="K46" t="str">
        <f t="shared" si="11"/>
        <v/>
      </c>
      <c r="L46" t="str">
        <f t="shared" si="11"/>
        <v/>
      </c>
      <c r="M46" t="str">
        <f t="shared" si="11"/>
        <v/>
      </c>
      <c r="N46" t="str">
        <f t="shared" si="11"/>
        <v/>
      </c>
      <c r="O46" t="str">
        <f t="shared" si="11"/>
        <v/>
      </c>
      <c r="P46" t="str">
        <f t="shared" si="11"/>
        <v/>
      </c>
      <c r="Q46" t="str">
        <f t="shared" si="11"/>
        <v/>
      </c>
      <c r="R46" t="str">
        <f t="shared" si="11"/>
        <v/>
      </c>
      <c r="S46" t="str">
        <f t="shared" si="11"/>
        <v/>
      </c>
      <c r="T46" t="str">
        <f t="shared" si="11"/>
        <v/>
      </c>
      <c r="U46" t="str">
        <f t="shared" si="11"/>
        <v/>
      </c>
      <c r="V46" t="str">
        <f t="shared" si="11"/>
        <v/>
      </c>
      <c r="W46" t="str">
        <f t="shared" si="11"/>
        <v/>
      </c>
      <c r="X46" t="str">
        <f t="shared" si="11"/>
        <v/>
      </c>
      <c r="Y46" t="str">
        <f t="shared" si="11"/>
        <v/>
      </c>
      <c r="Z46" t="str">
        <f t="shared" si="11"/>
        <v/>
      </c>
      <c r="AA46" t="str">
        <f t="shared" si="11"/>
        <v/>
      </c>
      <c r="AB46" t="str">
        <f t="shared" si="11"/>
        <v/>
      </c>
      <c r="AC46" t="str">
        <f t="shared" si="11"/>
        <v/>
      </c>
      <c r="AD46" t="str">
        <f t="shared" si="11"/>
        <v/>
      </c>
      <c r="AE46" t="str">
        <f t="shared" si="11"/>
        <v/>
      </c>
      <c r="AF46" t="str">
        <f t="shared" si="11"/>
        <v/>
      </c>
      <c r="AG46" t="str">
        <f t="shared" si="11"/>
        <v/>
      </c>
      <c r="AH46" t="str">
        <f t="shared" si="11"/>
        <v/>
      </c>
      <c r="AI46" t="str">
        <f t="shared" si="11"/>
        <v/>
      </c>
      <c r="AJ46" t="str">
        <f t="shared" si="11"/>
        <v/>
      </c>
      <c r="AK46" t="str">
        <f t="shared" si="11"/>
        <v/>
      </c>
      <c r="AL46" t="str">
        <f t="shared" si="11"/>
        <v/>
      </c>
    </row>
    <row r="47" spans="1:38" ht="24.95" customHeight="1">
      <c r="A47" s="133">
        <f t="shared" ref="A47:T47" si="12">IF(A12="","",A12)</f>
        <v>2</v>
      </c>
      <c r="B47" s="133" t="str">
        <f t="shared" si="12"/>
        <v/>
      </c>
      <c r="C47" t="str">
        <f t="shared" si="12"/>
        <v/>
      </c>
      <c r="D47" s="130">
        <f t="shared" ca="1" si="12"/>
        <v>124</v>
      </c>
      <c r="E47" s="130" t="str">
        <f t="shared" si="12"/>
        <v/>
      </c>
      <c r="F47" s="130" t="str">
        <f t="shared" si="12"/>
        <v/>
      </c>
      <c r="G47" s="130" t="str">
        <f t="shared" si="12"/>
        <v/>
      </c>
      <c r="H47" s="130" t="str">
        <f t="shared" si="12"/>
        <v>×</v>
      </c>
      <c r="I47" s="130" t="str">
        <f t="shared" si="12"/>
        <v/>
      </c>
      <c r="J47" s="130">
        <f t="shared" ca="1" si="12"/>
        <v>47</v>
      </c>
      <c r="K47" s="130" t="str">
        <f t="shared" si="12"/>
        <v/>
      </c>
      <c r="L47" s="130" t="str">
        <f t="shared" si="12"/>
        <v/>
      </c>
      <c r="M47" s="130" t="str">
        <f t="shared" si="12"/>
        <v>=</v>
      </c>
      <c r="N47" s="130" t="str">
        <f t="shared" si="12"/>
        <v/>
      </c>
      <c r="O47" s="134">
        <f t="shared" ca="1" si="12"/>
        <v>5828</v>
      </c>
      <c r="P47" s="134" t="str">
        <f t="shared" si="12"/>
        <v/>
      </c>
      <c r="Q47" s="134" t="str">
        <f t="shared" si="12"/>
        <v/>
      </c>
      <c r="R47" s="134" t="str">
        <f t="shared" si="12"/>
        <v/>
      </c>
      <c r="S47" s="134" t="str">
        <f t="shared" si="12"/>
        <v/>
      </c>
      <c r="T47" t="str">
        <f t="shared" si="12"/>
        <v>をもとにして，次の積を求めましょう。</v>
      </c>
      <c r="U47" s="1"/>
    </row>
    <row r="48" spans="1:38" ht="24.6" customHeight="1">
      <c r="A48" s="101" t="str">
        <f t="shared" ref="A48:AL49" si="13">IF(A13="","",A13)</f>
        <v/>
      </c>
      <c r="B48" s="101" t="str">
        <f t="shared" si="13"/>
        <v/>
      </c>
      <c r="C48" t="str">
        <f t="shared" si="13"/>
        <v/>
      </c>
      <c r="D48" s="7" t="str">
        <f t="shared" si="13"/>
        <v/>
      </c>
      <c r="E48" s="7" t="str">
        <f t="shared" si="13"/>
        <v/>
      </c>
      <c r="F48" s="7" t="str">
        <f t="shared" si="13"/>
        <v/>
      </c>
      <c r="G48" s="7" t="str">
        <f t="shared" si="13"/>
        <v/>
      </c>
      <c r="H48" s="7" t="str">
        <f t="shared" si="13"/>
        <v/>
      </c>
      <c r="I48" s="7" t="str">
        <f t="shared" si="13"/>
        <v/>
      </c>
      <c r="J48" s="7" t="str">
        <f t="shared" si="13"/>
        <v/>
      </c>
      <c r="K48" s="7" t="str">
        <f t="shared" si="13"/>
        <v/>
      </c>
      <c r="L48" s="7" t="str">
        <f t="shared" si="13"/>
        <v/>
      </c>
      <c r="M48" s="7" t="str">
        <f t="shared" si="13"/>
        <v/>
      </c>
      <c r="N48" s="7" t="str">
        <f t="shared" si="13"/>
        <v/>
      </c>
      <c r="O48" s="7" t="str">
        <f t="shared" si="13"/>
        <v/>
      </c>
      <c r="P48" s="7" t="str">
        <f t="shared" si="13"/>
        <v/>
      </c>
      <c r="Q48" s="7" t="str">
        <f t="shared" si="13"/>
        <v/>
      </c>
      <c r="R48" t="str">
        <f t="shared" si="13"/>
        <v/>
      </c>
      <c r="S48" t="str">
        <f t="shared" si="13"/>
        <v/>
      </c>
      <c r="T48" t="str">
        <f t="shared" si="13"/>
        <v/>
      </c>
      <c r="U48" t="str">
        <f t="shared" si="13"/>
        <v/>
      </c>
      <c r="V48" t="str">
        <f t="shared" si="13"/>
        <v/>
      </c>
      <c r="W48" t="str">
        <f t="shared" si="13"/>
        <v/>
      </c>
      <c r="X48" t="str">
        <f t="shared" si="13"/>
        <v/>
      </c>
      <c r="Y48" t="str">
        <f t="shared" si="13"/>
        <v/>
      </c>
      <c r="Z48" t="str">
        <f t="shared" si="13"/>
        <v/>
      </c>
      <c r="AA48" t="str">
        <f t="shared" si="13"/>
        <v/>
      </c>
      <c r="AB48" t="str">
        <f t="shared" si="13"/>
        <v/>
      </c>
      <c r="AC48" t="str">
        <f t="shared" si="13"/>
        <v/>
      </c>
      <c r="AD48" t="str">
        <f t="shared" si="13"/>
        <v/>
      </c>
      <c r="AE48" t="str">
        <f t="shared" si="13"/>
        <v/>
      </c>
      <c r="AF48" t="str">
        <f t="shared" si="13"/>
        <v/>
      </c>
      <c r="AG48" t="str">
        <f t="shared" si="13"/>
        <v/>
      </c>
      <c r="AH48" t="str">
        <f t="shared" si="13"/>
        <v/>
      </c>
      <c r="AI48" t="str">
        <f t="shared" si="13"/>
        <v/>
      </c>
      <c r="AJ48" t="str">
        <f t="shared" si="13"/>
        <v/>
      </c>
      <c r="AK48" t="str">
        <f t="shared" si="13"/>
        <v/>
      </c>
      <c r="AL48" t="str">
        <f t="shared" si="13"/>
        <v/>
      </c>
    </row>
    <row r="49" spans="1:38" ht="24.95" customHeight="1">
      <c r="A49" s="6" t="str">
        <f t="shared" ref="A49:AL49" si="14">IF(A14="","",A14)</f>
        <v>(1)</v>
      </c>
      <c r="C49" t="str">
        <f t="shared" si="14"/>
        <v>　</v>
      </c>
      <c r="D49" s="130">
        <f t="shared" ca="1" si="14"/>
        <v>124</v>
      </c>
      <c r="E49" s="130" t="str">
        <f t="shared" si="14"/>
        <v/>
      </c>
      <c r="F49" s="130" t="str">
        <f t="shared" si="14"/>
        <v/>
      </c>
      <c r="G49" s="130" t="str">
        <f t="shared" si="14"/>
        <v/>
      </c>
      <c r="H49" s="130" t="str">
        <f t="shared" si="14"/>
        <v>×</v>
      </c>
      <c r="I49" s="130" t="str">
        <f t="shared" si="14"/>
        <v/>
      </c>
      <c r="J49" s="130">
        <f t="shared" ca="1" si="14"/>
        <v>4.7</v>
      </c>
      <c r="K49" s="130" t="str">
        <f t="shared" si="14"/>
        <v/>
      </c>
      <c r="L49" s="130" t="str">
        <f t="shared" si="14"/>
        <v/>
      </c>
      <c r="M49" s="131" t="str">
        <f t="shared" si="13"/>
        <v>=</v>
      </c>
      <c r="N49" s="131" t="str">
        <f t="shared" si="13"/>
        <v/>
      </c>
      <c r="O49" s="132">
        <f t="shared" ca="1" si="13"/>
        <v>582.80000000000007</v>
      </c>
      <c r="P49" s="132" t="str">
        <f t="shared" si="13"/>
        <v/>
      </c>
      <c r="Q49" s="132" t="str">
        <f t="shared" si="13"/>
        <v/>
      </c>
      <c r="R49" s="132" t="str">
        <f t="shared" si="13"/>
        <v/>
      </c>
      <c r="S49" s="132" t="str">
        <f t="shared" si="13"/>
        <v/>
      </c>
      <c r="T49" t="str">
        <f t="shared" si="14"/>
        <v/>
      </c>
      <c r="U49" t="str">
        <f t="shared" si="14"/>
        <v/>
      </c>
      <c r="V49" t="str">
        <f t="shared" si="14"/>
        <v/>
      </c>
      <c r="W49" t="str">
        <f t="shared" si="14"/>
        <v/>
      </c>
      <c r="X49" t="str">
        <f t="shared" si="14"/>
        <v/>
      </c>
      <c r="Y49" t="str">
        <f t="shared" si="14"/>
        <v/>
      </c>
      <c r="Z49" t="str">
        <f t="shared" si="14"/>
        <v/>
      </c>
      <c r="AA49" t="str">
        <f t="shared" si="14"/>
        <v/>
      </c>
      <c r="AB49" t="str">
        <f t="shared" si="14"/>
        <v/>
      </c>
      <c r="AC49" t="str">
        <f t="shared" si="14"/>
        <v/>
      </c>
      <c r="AD49" t="str">
        <f t="shared" si="14"/>
        <v/>
      </c>
      <c r="AE49" t="str">
        <f t="shared" si="14"/>
        <v/>
      </c>
      <c r="AF49" t="str">
        <f t="shared" si="14"/>
        <v/>
      </c>
      <c r="AG49" t="str">
        <f t="shared" si="14"/>
        <v/>
      </c>
      <c r="AH49" t="str">
        <f t="shared" si="14"/>
        <v/>
      </c>
      <c r="AI49" t="str">
        <f t="shared" si="14"/>
        <v/>
      </c>
      <c r="AJ49" t="str">
        <f t="shared" si="14"/>
        <v/>
      </c>
      <c r="AK49" t="str">
        <f t="shared" si="14"/>
        <v/>
      </c>
      <c r="AL49" t="str">
        <f t="shared" si="14"/>
        <v/>
      </c>
    </row>
    <row r="50" spans="1:38" ht="24.95" customHeight="1">
      <c r="A50" s="6" t="str">
        <f t="shared" ref="A50:AL51" si="15">IF(A15="","",A15)</f>
        <v/>
      </c>
      <c r="B50" t="str">
        <f t="shared" si="15"/>
        <v/>
      </c>
      <c r="C50" t="str">
        <f t="shared" si="15"/>
        <v/>
      </c>
      <c r="D50" t="str">
        <f t="shared" si="15"/>
        <v/>
      </c>
      <c r="E50" t="str">
        <f t="shared" si="15"/>
        <v/>
      </c>
      <c r="F50" t="str">
        <f t="shared" si="15"/>
        <v/>
      </c>
      <c r="G50" t="str">
        <f t="shared" si="15"/>
        <v/>
      </c>
      <c r="H50" t="str">
        <f t="shared" si="15"/>
        <v/>
      </c>
      <c r="I50" t="str">
        <f t="shared" si="15"/>
        <v/>
      </c>
      <c r="J50" t="str">
        <f t="shared" si="15"/>
        <v/>
      </c>
      <c r="K50" t="str">
        <f t="shared" si="15"/>
        <v/>
      </c>
      <c r="L50" t="str">
        <f t="shared" si="15"/>
        <v/>
      </c>
      <c r="M50" s="111" t="str">
        <f t="shared" si="15"/>
        <v/>
      </c>
      <c r="N50" s="111" t="str">
        <f t="shared" si="15"/>
        <v/>
      </c>
      <c r="O50" s="111" t="str">
        <f t="shared" si="15"/>
        <v/>
      </c>
      <c r="P50" s="111" t="str">
        <f t="shared" si="15"/>
        <v/>
      </c>
      <c r="Q50" s="111" t="str">
        <f t="shared" si="15"/>
        <v/>
      </c>
      <c r="R50" s="111" t="str">
        <f t="shared" si="15"/>
        <v/>
      </c>
      <c r="S50" s="111" t="str">
        <f t="shared" si="15"/>
        <v/>
      </c>
      <c r="T50" t="str">
        <f t="shared" si="15"/>
        <v/>
      </c>
      <c r="U50" t="str">
        <f t="shared" si="15"/>
        <v/>
      </c>
      <c r="V50" t="str">
        <f t="shared" si="15"/>
        <v/>
      </c>
      <c r="W50" t="str">
        <f t="shared" si="15"/>
        <v/>
      </c>
      <c r="X50" t="str">
        <f t="shared" si="15"/>
        <v/>
      </c>
      <c r="Y50" t="str">
        <f t="shared" si="15"/>
        <v/>
      </c>
      <c r="Z50" t="str">
        <f t="shared" si="15"/>
        <v/>
      </c>
      <c r="AA50" t="str">
        <f t="shared" si="15"/>
        <v/>
      </c>
      <c r="AB50" t="str">
        <f t="shared" si="15"/>
        <v/>
      </c>
      <c r="AC50" t="str">
        <f t="shared" si="15"/>
        <v/>
      </c>
      <c r="AD50" t="str">
        <f t="shared" si="15"/>
        <v/>
      </c>
      <c r="AE50" t="str">
        <f t="shared" si="15"/>
        <v/>
      </c>
      <c r="AF50" t="str">
        <f t="shared" si="15"/>
        <v/>
      </c>
      <c r="AG50" t="str">
        <f t="shared" si="15"/>
        <v/>
      </c>
      <c r="AH50" t="str">
        <f t="shared" si="15"/>
        <v/>
      </c>
      <c r="AI50" t="str">
        <f t="shared" si="15"/>
        <v/>
      </c>
      <c r="AJ50" t="str">
        <f t="shared" si="15"/>
        <v/>
      </c>
      <c r="AK50" t="str">
        <f t="shared" si="15"/>
        <v/>
      </c>
      <c r="AL50" t="str">
        <f t="shared" si="15"/>
        <v/>
      </c>
    </row>
    <row r="51" spans="1:38" ht="24.95" customHeight="1">
      <c r="A51" s="6" t="str">
        <f t="shared" ref="A51:AL51" si="16">IF(A16="","",A16)</f>
        <v>(2)</v>
      </c>
      <c r="C51" t="str">
        <f t="shared" si="16"/>
        <v>　</v>
      </c>
      <c r="D51" s="130">
        <f t="shared" ca="1" si="16"/>
        <v>1.24</v>
      </c>
      <c r="E51" s="130" t="str">
        <f t="shared" si="16"/>
        <v/>
      </c>
      <c r="F51" s="130" t="str">
        <f t="shared" si="16"/>
        <v/>
      </c>
      <c r="G51" s="130" t="str">
        <f t="shared" si="16"/>
        <v/>
      </c>
      <c r="H51" s="130" t="str">
        <f t="shared" si="16"/>
        <v>×</v>
      </c>
      <c r="I51" s="130" t="str">
        <f t="shared" si="16"/>
        <v/>
      </c>
      <c r="J51" s="130">
        <f t="shared" ca="1" si="16"/>
        <v>4.7</v>
      </c>
      <c r="K51" s="130" t="str">
        <f t="shared" si="16"/>
        <v/>
      </c>
      <c r="L51" s="130" t="str">
        <f t="shared" si="16"/>
        <v/>
      </c>
      <c r="M51" s="131" t="str">
        <f t="shared" si="15"/>
        <v>=</v>
      </c>
      <c r="N51" s="131" t="str">
        <f t="shared" si="15"/>
        <v/>
      </c>
      <c r="O51" s="132">
        <f t="shared" ca="1" si="15"/>
        <v>5.8280000000000003</v>
      </c>
      <c r="P51" s="132" t="str">
        <f t="shared" si="15"/>
        <v/>
      </c>
      <c r="Q51" s="132" t="str">
        <f t="shared" si="15"/>
        <v/>
      </c>
      <c r="R51" s="132" t="str">
        <f t="shared" si="15"/>
        <v/>
      </c>
      <c r="S51" s="132" t="str">
        <f t="shared" si="15"/>
        <v/>
      </c>
      <c r="T51" t="str">
        <f t="shared" si="16"/>
        <v/>
      </c>
      <c r="U51" t="str">
        <f t="shared" si="16"/>
        <v/>
      </c>
      <c r="V51" t="str">
        <f t="shared" si="16"/>
        <v/>
      </c>
      <c r="W51" t="str">
        <f t="shared" si="16"/>
        <v/>
      </c>
      <c r="X51" t="str">
        <f t="shared" si="16"/>
        <v/>
      </c>
      <c r="Y51" t="str">
        <f t="shared" si="16"/>
        <v/>
      </c>
      <c r="Z51" t="str">
        <f t="shared" si="16"/>
        <v/>
      </c>
      <c r="AA51" t="str">
        <f t="shared" si="16"/>
        <v/>
      </c>
      <c r="AB51" t="str">
        <f t="shared" si="16"/>
        <v/>
      </c>
      <c r="AC51" t="str">
        <f t="shared" si="16"/>
        <v/>
      </c>
      <c r="AD51" t="str">
        <f t="shared" si="16"/>
        <v/>
      </c>
      <c r="AE51" t="str">
        <f t="shared" si="16"/>
        <v/>
      </c>
      <c r="AF51" t="str">
        <f t="shared" si="16"/>
        <v/>
      </c>
      <c r="AG51" t="str">
        <f t="shared" si="16"/>
        <v/>
      </c>
      <c r="AH51" t="str">
        <f t="shared" si="16"/>
        <v/>
      </c>
      <c r="AI51" t="str">
        <f t="shared" si="16"/>
        <v/>
      </c>
      <c r="AJ51" t="str">
        <f t="shared" si="16"/>
        <v/>
      </c>
      <c r="AK51" t="str">
        <f t="shared" si="16"/>
        <v/>
      </c>
      <c r="AL51" t="str">
        <f t="shared" si="16"/>
        <v/>
      </c>
    </row>
    <row r="52" spans="1:38" ht="24.95" customHeight="1">
      <c r="A52" s="6" t="str">
        <f t="shared" ref="A52:AL53" si="17">IF(A17="","",A17)</f>
        <v/>
      </c>
      <c r="B52" t="str">
        <f t="shared" si="17"/>
        <v/>
      </c>
      <c r="C52" t="str">
        <f t="shared" si="17"/>
        <v/>
      </c>
      <c r="D52" t="str">
        <f t="shared" si="17"/>
        <v/>
      </c>
      <c r="E52" t="str">
        <f t="shared" si="17"/>
        <v/>
      </c>
      <c r="F52" t="str">
        <f t="shared" si="17"/>
        <v/>
      </c>
      <c r="G52" t="str">
        <f t="shared" si="17"/>
        <v/>
      </c>
      <c r="H52" t="str">
        <f t="shared" si="17"/>
        <v/>
      </c>
      <c r="I52" t="str">
        <f t="shared" si="17"/>
        <v/>
      </c>
      <c r="J52" t="str">
        <f t="shared" si="17"/>
        <v/>
      </c>
      <c r="K52" t="str">
        <f t="shared" si="17"/>
        <v/>
      </c>
      <c r="L52" t="str">
        <f t="shared" si="17"/>
        <v/>
      </c>
      <c r="M52" s="111" t="str">
        <f t="shared" si="17"/>
        <v/>
      </c>
      <c r="N52" s="111" t="str">
        <f t="shared" si="17"/>
        <v/>
      </c>
      <c r="O52" s="111" t="str">
        <f t="shared" si="17"/>
        <v/>
      </c>
      <c r="P52" s="111" t="str">
        <f t="shared" si="17"/>
        <v/>
      </c>
      <c r="Q52" s="111" t="str">
        <f t="shared" si="17"/>
        <v/>
      </c>
      <c r="R52" s="111" t="str">
        <f t="shared" si="17"/>
        <v/>
      </c>
      <c r="S52" s="111" t="str">
        <f t="shared" si="17"/>
        <v/>
      </c>
      <c r="T52" t="str">
        <f t="shared" si="17"/>
        <v/>
      </c>
      <c r="U52" t="str">
        <f t="shared" si="17"/>
        <v/>
      </c>
      <c r="V52" t="str">
        <f t="shared" si="17"/>
        <v/>
      </c>
      <c r="W52" t="str">
        <f t="shared" si="17"/>
        <v/>
      </c>
      <c r="X52" t="str">
        <f t="shared" si="17"/>
        <v/>
      </c>
      <c r="Y52" t="str">
        <f t="shared" si="17"/>
        <v/>
      </c>
      <c r="Z52" t="str">
        <f t="shared" si="17"/>
        <v/>
      </c>
      <c r="AA52" t="str">
        <f t="shared" si="17"/>
        <v/>
      </c>
      <c r="AB52" t="str">
        <f t="shared" si="17"/>
        <v/>
      </c>
      <c r="AC52" t="str">
        <f t="shared" si="17"/>
        <v/>
      </c>
      <c r="AD52" t="str">
        <f t="shared" si="17"/>
        <v/>
      </c>
      <c r="AE52" t="str">
        <f t="shared" si="17"/>
        <v/>
      </c>
      <c r="AF52" t="str">
        <f t="shared" si="17"/>
        <v/>
      </c>
      <c r="AG52" t="str">
        <f t="shared" si="17"/>
        <v/>
      </c>
      <c r="AH52" t="str">
        <f t="shared" si="17"/>
        <v/>
      </c>
      <c r="AI52" t="str">
        <f t="shared" si="17"/>
        <v/>
      </c>
      <c r="AJ52" t="str">
        <f t="shared" si="17"/>
        <v/>
      </c>
      <c r="AK52" t="str">
        <f t="shared" si="17"/>
        <v/>
      </c>
      <c r="AL52" t="str">
        <f t="shared" si="17"/>
        <v/>
      </c>
    </row>
    <row r="53" spans="1:38" ht="24.95" customHeight="1">
      <c r="A53" s="6" t="str">
        <f t="shared" ref="A53:AL53" si="18">IF(A18="","",A18)</f>
        <v>(3)</v>
      </c>
      <c r="C53" t="str">
        <f t="shared" si="18"/>
        <v>　</v>
      </c>
      <c r="D53" s="130">
        <f t="shared" ca="1" si="18"/>
        <v>12.4</v>
      </c>
      <c r="E53" s="130" t="str">
        <f t="shared" si="18"/>
        <v/>
      </c>
      <c r="F53" s="130" t="str">
        <f t="shared" si="18"/>
        <v/>
      </c>
      <c r="G53" s="130" t="str">
        <f t="shared" si="18"/>
        <v/>
      </c>
      <c r="H53" s="130" t="str">
        <f t="shared" si="18"/>
        <v>×</v>
      </c>
      <c r="I53" s="130" t="str">
        <f t="shared" si="18"/>
        <v/>
      </c>
      <c r="J53" s="130">
        <f t="shared" ca="1" si="18"/>
        <v>4.7</v>
      </c>
      <c r="K53" s="130" t="str">
        <f t="shared" si="18"/>
        <v/>
      </c>
      <c r="L53" s="130" t="str">
        <f t="shared" si="18"/>
        <v/>
      </c>
      <c r="M53" s="131" t="str">
        <f t="shared" si="17"/>
        <v>=</v>
      </c>
      <c r="N53" s="131" t="str">
        <f t="shared" si="17"/>
        <v/>
      </c>
      <c r="O53" s="132">
        <f t="shared" ca="1" si="17"/>
        <v>58.28</v>
      </c>
      <c r="P53" s="132" t="str">
        <f t="shared" si="17"/>
        <v/>
      </c>
      <c r="Q53" s="132" t="str">
        <f t="shared" si="17"/>
        <v/>
      </c>
      <c r="R53" s="132" t="str">
        <f t="shared" si="17"/>
        <v/>
      </c>
      <c r="S53" s="132" t="str">
        <f t="shared" si="17"/>
        <v/>
      </c>
      <c r="T53" t="str">
        <f t="shared" si="18"/>
        <v/>
      </c>
      <c r="U53" t="str">
        <f t="shared" si="18"/>
        <v/>
      </c>
      <c r="V53" t="str">
        <f t="shared" si="18"/>
        <v/>
      </c>
      <c r="W53" t="str">
        <f t="shared" si="18"/>
        <v/>
      </c>
      <c r="X53" t="str">
        <f t="shared" si="18"/>
        <v/>
      </c>
      <c r="Y53" t="str">
        <f t="shared" si="18"/>
        <v/>
      </c>
      <c r="Z53" t="str">
        <f t="shared" si="18"/>
        <v/>
      </c>
      <c r="AA53" t="str">
        <f t="shared" si="18"/>
        <v/>
      </c>
      <c r="AB53" t="str">
        <f t="shared" si="18"/>
        <v/>
      </c>
      <c r="AC53" t="str">
        <f t="shared" si="18"/>
        <v/>
      </c>
      <c r="AD53" t="str">
        <f t="shared" si="18"/>
        <v/>
      </c>
      <c r="AE53" t="str">
        <f t="shared" si="18"/>
        <v/>
      </c>
      <c r="AF53" t="str">
        <f t="shared" si="18"/>
        <v/>
      </c>
      <c r="AG53" t="str">
        <f t="shared" si="18"/>
        <v/>
      </c>
      <c r="AH53" t="str">
        <f t="shared" si="18"/>
        <v/>
      </c>
      <c r="AI53" t="str">
        <f t="shared" si="18"/>
        <v/>
      </c>
      <c r="AJ53" t="str">
        <f t="shared" si="18"/>
        <v/>
      </c>
      <c r="AK53" t="str">
        <f t="shared" si="18"/>
        <v/>
      </c>
      <c r="AL53" t="str">
        <f t="shared" si="18"/>
        <v/>
      </c>
    </row>
    <row r="54" spans="1:38" ht="24.95" customHeight="1">
      <c r="A54" s="6" t="str">
        <f t="shared" ref="A54:AL54" si="19">IF(A19="","",A19)</f>
        <v/>
      </c>
      <c r="B54" t="str">
        <f t="shared" si="19"/>
        <v/>
      </c>
      <c r="C54" t="str">
        <f t="shared" si="19"/>
        <v/>
      </c>
      <c r="D54" t="str">
        <f t="shared" si="19"/>
        <v/>
      </c>
      <c r="E54" t="str">
        <f t="shared" si="19"/>
        <v/>
      </c>
      <c r="F54" t="str">
        <f t="shared" si="19"/>
        <v/>
      </c>
      <c r="G54" t="str">
        <f t="shared" si="19"/>
        <v/>
      </c>
      <c r="H54" t="str">
        <f t="shared" si="19"/>
        <v/>
      </c>
      <c r="I54" t="str">
        <f t="shared" si="19"/>
        <v/>
      </c>
      <c r="J54" t="str">
        <f t="shared" si="19"/>
        <v/>
      </c>
      <c r="K54" t="str">
        <f t="shared" si="19"/>
        <v/>
      </c>
      <c r="L54" t="str">
        <f t="shared" si="19"/>
        <v/>
      </c>
      <c r="M54" t="str">
        <f t="shared" si="19"/>
        <v/>
      </c>
      <c r="N54" t="str">
        <f t="shared" si="19"/>
        <v/>
      </c>
      <c r="O54" t="str">
        <f t="shared" si="19"/>
        <v/>
      </c>
      <c r="P54" t="str">
        <f t="shared" si="19"/>
        <v/>
      </c>
      <c r="Q54" t="str">
        <f t="shared" si="19"/>
        <v/>
      </c>
      <c r="R54" t="str">
        <f t="shared" si="19"/>
        <v/>
      </c>
      <c r="S54" t="str">
        <f t="shared" si="19"/>
        <v/>
      </c>
      <c r="T54" t="str">
        <f t="shared" si="19"/>
        <v/>
      </c>
      <c r="U54" t="str">
        <f t="shared" si="19"/>
        <v/>
      </c>
      <c r="V54" t="str">
        <f t="shared" si="19"/>
        <v/>
      </c>
      <c r="W54" t="str">
        <f t="shared" si="19"/>
        <v/>
      </c>
      <c r="X54" t="str">
        <f t="shared" si="19"/>
        <v/>
      </c>
      <c r="Y54" t="str">
        <f t="shared" si="19"/>
        <v/>
      </c>
      <c r="Z54" t="str">
        <f t="shared" si="19"/>
        <v/>
      </c>
      <c r="AA54" t="str">
        <f t="shared" si="19"/>
        <v/>
      </c>
      <c r="AB54" t="str">
        <f t="shared" si="19"/>
        <v/>
      </c>
      <c r="AC54" t="str">
        <f t="shared" si="19"/>
        <v/>
      </c>
      <c r="AD54" t="str">
        <f t="shared" si="19"/>
        <v/>
      </c>
      <c r="AE54" t="str">
        <f t="shared" si="19"/>
        <v/>
      </c>
      <c r="AF54" t="str">
        <f t="shared" si="19"/>
        <v/>
      </c>
      <c r="AG54" t="str">
        <f t="shared" si="19"/>
        <v/>
      </c>
      <c r="AH54" t="str">
        <f t="shared" si="19"/>
        <v/>
      </c>
      <c r="AI54" t="str">
        <f t="shared" si="19"/>
        <v/>
      </c>
      <c r="AJ54" t="str">
        <f t="shared" si="19"/>
        <v/>
      </c>
      <c r="AK54" t="str">
        <f t="shared" si="19"/>
        <v/>
      </c>
      <c r="AL54" t="str">
        <f t="shared" si="19"/>
        <v/>
      </c>
    </row>
    <row r="55" spans="1:38" ht="24.95" customHeight="1">
      <c r="A55" s="133">
        <f t="shared" ref="A55:H55" si="20">IF(A20="","",A20)</f>
        <v>3</v>
      </c>
      <c r="B55" s="133" t="str">
        <f t="shared" si="20"/>
        <v/>
      </c>
      <c r="C55" t="str">
        <f t="shared" si="20"/>
        <v/>
      </c>
      <c r="D55" t="str">
        <f t="shared" si="20"/>
        <v>積が</v>
      </c>
      <c r="G55">
        <f t="shared" ca="1" si="20"/>
        <v>2</v>
      </c>
      <c r="H55" t="str">
        <f t="shared" si="20"/>
        <v>より小さくなる式は，どれとどれですか。ア～エで答えましょう。</v>
      </c>
    </row>
    <row r="56" spans="1:38" ht="12" customHeight="1">
      <c r="A56" s="6" t="str">
        <f t="shared" ref="A56:AL56" si="21">IF(A21="","",A21)</f>
        <v/>
      </c>
      <c r="B56" t="str">
        <f t="shared" si="21"/>
        <v/>
      </c>
      <c r="C56" s="1" t="str">
        <f t="shared" si="21"/>
        <v/>
      </c>
      <c r="D56" s="1" t="str">
        <f t="shared" si="21"/>
        <v/>
      </c>
      <c r="E56" s="1" t="str">
        <f t="shared" si="21"/>
        <v/>
      </c>
      <c r="F56" t="str">
        <f t="shared" si="21"/>
        <v/>
      </c>
      <c r="G56" t="str">
        <f t="shared" si="21"/>
        <v/>
      </c>
      <c r="H56" t="str">
        <f t="shared" si="21"/>
        <v/>
      </c>
      <c r="I56" t="str">
        <f t="shared" si="21"/>
        <v/>
      </c>
      <c r="J56" t="str">
        <f t="shared" si="21"/>
        <v/>
      </c>
      <c r="K56" t="str">
        <f t="shared" si="21"/>
        <v/>
      </c>
      <c r="L56" t="str">
        <f t="shared" si="21"/>
        <v/>
      </c>
      <c r="M56" t="str">
        <f t="shared" si="21"/>
        <v/>
      </c>
      <c r="N56" t="str">
        <f t="shared" si="21"/>
        <v/>
      </c>
      <c r="O56" t="str">
        <f t="shared" si="21"/>
        <v/>
      </c>
      <c r="P56" t="str">
        <f t="shared" si="21"/>
        <v/>
      </c>
      <c r="Q56" t="str">
        <f t="shared" si="21"/>
        <v/>
      </c>
      <c r="R56" t="str">
        <f t="shared" si="21"/>
        <v/>
      </c>
      <c r="S56" t="str">
        <f t="shared" si="21"/>
        <v/>
      </c>
      <c r="T56" t="str">
        <f t="shared" si="21"/>
        <v/>
      </c>
      <c r="U56" t="str">
        <f t="shared" si="21"/>
        <v/>
      </c>
      <c r="V56" t="str">
        <f t="shared" si="21"/>
        <v/>
      </c>
      <c r="W56" t="str">
        <f t="shared" si="21"/>
        <v/>
      </c>
      <c r="X56" t="str">
        <f t="shared" si="21"/>
        <v/>
      </c>
      <c r="Y56" t="str">
        <f t="shared" si="21"/>
        <v/>
      </c>
      <c r="Z56" t="str">
        <f t="shared" si="21"/>
        <v/>
      </c>
      <c r="AA56" t="str">
        <f t="shared" si="21"/>
        <v/>
      </c>
      <c r="AB56" t="str">
        <f t="shared" si="21"/>
        <v/>
      </c>
      <c r="AC56" t="str">
        <f t="shared" si="21"/>
        <v/>
      </c>
      <c r="AD56" t="str">
        <f t="shared" si="21"/>
        <v/>
      </c>
      <c r="AE56" t="str">
        <f t="shared" si="21"/>
        <v/>
      </c>
      <c r="AF56" t="str">
        <f t="shared" si="21"/>
        <v/>
      </c>
      <c r="AG56" t="str">
        <f t="shared" si="21"/>
        <v/>
      </c>
      <c r="AH56" t="str">
        <f t="shared" si="21"/>
        <v/>
      </c>
      <c r="AI56" t="str">
        <f t="shared" si="21"/>
        <v/>
      </c>
      <c r="AJ56" t="str">
        <f t="shared" si="21"/>
        <v/>
      </c>
      <c r="AK56" t="str">
        <f t="shared" si="21"/>
        <v/>
      </c>
      <c r="AL56" t="str">
        <f t="shared" si="21"/>
        <v/>
      </c>
    </row>
    <row r="57" spans="1:38" ht="24.95" customHeight="1">
      <c r="A57" s="6" t="str">
        <f t="shared" ref="A57:AL57" si="22">IF(A22="","",A22)</f>
        <v/>
      </c>
      <c r="B57" t="str">
        <f t="shared" si="22"/>
        <v/>
      </c>
      <c r="C57" t="str">
        <f t="shared" si="22"/>
        <v>ア</v>
      </c>
      <c r="E57" t="str">
        <f t="shared" si="22"/>
        <v/>
      </c>
      <c r="F57">
        <f t="shared" ca="1" si="22"/>
        <v>2</v>
      </c>
      <c r="G57" s="130" t="str">
        <f t="shared" si="22"/>
        <v>×</v>
      </c>
      <c r="H57" s="130" t="str">
        <f t="shared" si="22"/>
        <v/>
      </c>
      <c r="I57" s="130">
        <f t="shared" ca="1" si="22"/>
        <v>0.70000000000000007</v>
      </c>
      <c r="J57" s="130" t="str">
        <f t="shared" si="22"/>
        <v/>
      </c>
      <c r="K57" s="130" t="str">
        <f t="shared" si="22"/>
        <v/>
      </c>
      <c r="L57" t="str">
        <f t="shared" si="22"/>
        <v/>
      </c>
      <c r="M57" t="str">
        <f t="shared" si="22"/>
        <v/>
      </c>
      <c r="N57" t="str">
        <f t="shared" si="22"/>
        <v/>
      </c>
      <c r="O57" t="str">
        <f t="shared" si="22"/>
        <v/>
      </c>
      <c r="P57" t="str">
        <f t="shared" si="22"/>
        <v/>
      </c>
      <c r="Q57" t="str">
        <f t="shared" si="22"/>
        <v/>
      </c>
      <c r="R57" t="str">
        <f t="shared" si="22"/>
        <v/>
      </c>
      <c r="S57" t="str">
        <f t="shared" si="22"/>
        <v/>
      </c>
      <c r="T57" t="str">
        <f t="shared" si="22"/>
        <v/>
      </c>
      <c r="U57" t="str">
        <f t="shared" si="22"/>
        <v/>
      </c>
      <c r="V57" t="str">
        <f t="shared" si="22"/>
        <v/>
      </c>
      <c r="W57" t="str">
        <f t="shared" si="22"/>
        <v>イ</v>
      </c>
      <c r="Y57" t="str">
        <f t="shared" si="22"/>
        <v/>
      </c>
      <c r="Z57">
        <f t="shared" ca="1" si="22"/>
        <v>2</v>
      </c>
      <c r="AA57" s="130" t="str">
        <f t="shared" si="22"/>
        <v>×</v>
      </c>
      <c r="AB57" s="130" t="str">
        <f t="shared" si="22"/>
        <v/>
      </c>
      <c r="AC57" s="130">
        <f t="shared" ca="1" si="22"/>
        <v>1.2</v>
      </c>
      <c r="AD57" s="130" t="str">
        <f t="shared" si="22"/>
        <v/>
      </c>
      <c r="AE57" s="130" t="str">
        <f t="shared" si="22"/>
        <v/>
      </c>
      <c r="AF57" t="str">
        <f t="shared" si="22"/>
        <v/>
      </c>
      <c r="AG57" t="str">
        <f t="shared" si="22"/>
        <v/>
      </c>
      <c r="AH57" t="str">
        <f t="shared" si="22"/>
        <v/>
      </c>
      <c r="AI57" t="str">
        <f t="shared" si="22"/>
        <v/>
      </c>
      <c r="AJ57" t="str">
        <f t="shared" si="22"/>
        <v/>
      </c>
      <c r="AK57" t="str">
        <f t="shared" si="22"/>
        <v/>
      </c>
      <c r="AL57" t="str">
        <f t="shared" si="22"/>
        <v/>
      </c>
    </row>
    <row r="58" spans="1:38" ht="12" customHeight="1">
      <c r="A58" t="str">
        <f t="shared" ref="A58:AL58" si="23">IF(A23="","",A23)</f>
        <v/>
      </c>
      <c r="B58" t="str">
        <f t="shared" si="23"/>
        <v/>
      </c>
      <c r="C58" t="str">
        <f t="shared" si="23"/>
        <v/>
      </c>
      <c r="D58" t="str">
        <f t="shared" si="23"/>
        <v/>
      </c>
      <c r="E58" t="str">
        <f t="shared" si="23"/>
        <v/>
      </c>
      <c r="F58" t="str">
        <f t="shared" si="23"/>
        <v/>
      </c>
      <c r="G58" t="str">
        <f t="shared" si="23"/>
        <v/>
      </c>
      <c r="H58" t="str">
        <f t="shared" si="23"/>
        <v/>
      </c>
      <c r="I58" t="str">
        <f t="shared" si="23"/>
        <v/>
      </c>
      <c r="J58" t="str">
        <f t="shared" si="23"/>
        <v/>
      </c>
      <c r="K58" t="str">
        <f t="shared" si="23"/>
        <v/>
      </c>
      <c r="L58" t="str">
        <f t="shared" si="23"/>
        <v/>
      </c>
      <c r="M58" t="str">
        <f t="shared" si="23"/>
        <v/>
      </c>
      <c r="N58" t="str">
        <f t="shared" si="23"/>
        <v/>
      </c>
      <c r="O58" t="str">
        <f t="shared" si="23"/>
        <v/>
      </c>
      <c r="P58" t="str">
        <f t="shared" si="23"/>
        <v/>
      </c>
      <c r="Q58" t="str">
        <f t="shared" si="23"/>
        <v/>
      </c>
      <c r="R58" t="str">
        <f t="shared" si="23"/>
        <v/>
      </c>
      <c r="S58" t="str">
        <f t="shared" si="23"/>
        <v/>
      </c>
      <c r="T58" t="str">
        <f t="shared" si="23"/>
        <v/>
      </c>
      <c r="U58" t="str">
        <f t="shared" si="23"/>
        <v/>
      </c>
      <c r="V58" t="str">
        <f t="shared" si="23"/>
        <v/>
      </c>
      <c r="W58" t="str">
        <f t="shared" si="23"/>
        <v/>
      </c>
      <c r="X58" t="str">
        <f t="shared" si="23"/>
        <v/>
      </c>
      <c r="Y58" t="str">
        <f t="shared" si="23"/>
        <v/>
      </c>
      <c r="Z58" t="str">
        <f t="shared" si="23"/>
        <v/>
      </c>
      <c r="AA58" t="str">
        <f t="shared" si="23"/>
        <v/>
      </c>
      <c r="AB58" t="str">
        <f t="shared" si="23"/>
        <v/>
      </c>
      <c r="AC58" t="str">
        <f t="shared" si="23"/>
        <v/>
      </c>
      <c r="AD58" t="str">
        <f t="shared" si="23"/>
        <v/>
      </c>
      <c r="AE58" t="str">
        <f t="shared" si="23"/>
        <v/>
      </c>
      <c r="AF58" t="str">
        <f t="shared" si="23"/>
        <v/>
      </c>
      <c r="AG58" t="str">
        <f t="shared" si="23"/>
        <v/>
      </c>
      <c r="AH58" t="str">
        <f t="shared" si="23"/>
        <v/>
      </c>
      <c r="AI58" t="str">
        <f t="shared" si="23"/>
        <v/>
      </c>
      <c r="AJ58" t="str">
        <f t="shared" si="23"/>
        <v/>
      </c>
      <c r="AK58" t="str">
        <f t="shared" si="23"/>
        <v/>
      </c>
      <c r="AL58" t="str">
        <f t="shared" si="23"/>
        <v/>
      </c>
    </row>
    <row r="59" spans="1:38" ht="24.95" customHeight="1">
      <c r="A59" s="6" t="str">
        <f t="shared" ref="A59:AL59" si="24">IF(A24="","",A24)</f>
        <v/>
      </c>
      <c r="B59" t="str">
        <f t="shared" si="24"/>
        <v/>
      </c>
      <c r="C59" t="str">
        <f t="shared" si="24"/>
        <v>ウ</v>
      </c>
      <c r="E59" t="str">
        <f t="shared" si="24"/>
        <v/>
      </c>
      <c r="F59">
        <f t="shared" ca="1" si="24"/>
        <v>2</v>
      </c>
      <c r="G59" s="130" t="str">
        <f t="shared" si="24"/>
        <v>×</v>
      </c>
      <c r="H59" s="130" t="str">
        <f t="shared" si="24"/>
        <v/>
      </c>
      <c r="I59" s="130">
        <f t="shared" ca="1" si="24"/>
        <v>2.8</v>
      </c>
      <c r="J59" s="130" t="str">
        <f t="shared" si="24"/>
        <v/>
      </c>
      <c r="K59" s="130" t="str">
        <f t="shared" si="24"/>
        <v/>
      </c>
      <c r="L59" t="str">
        <f t="shared" si="24"/>
        <v/>
      </c>
      <c r="M59" t="str">
        <f t="shared" si="24"/>
        <v/>
      </c>
      <c r="N59" t="str">
        <f t="shared" si="24"/>
        <v/>
      </c>
      <c r="O59" t="str">
        <f t="shared" si="24"/>
        <v/>
      </c>
      <c r="P59" t="str">
        <f t="shared" si="24"/>
        <v/>
      </c>
      <c r="Q59" t="str">
        <f t="shared" si="24"/>
        <v/>
      </c>
      <c r="R59" t="str">
        <f t="shared" si="24"/>
        <v/>
      </c>
      <c r="S59" t="str">
        <f t="shared" si="24"/>
        <v/>
      </c>
      <c r="T59" t="str">
        <f t="shared" si="24"/>
        <v/>
      </c>
      <c r="U59" t="str">
        <f t="shared" si="24"/>
        <v/>
      </c>
      <c r="V59" t="str">
        <f t="shared" si="24"/>
        <v/>
      </c>
      <c r="W59" t="str">
        <f t="shared" si="24"/>
        <v>エ</v>
      </c>
      <c r="Y59" t="str">
        <f t="shared" si="24"/>
        <v/>
      </c>
      <c r="Z59">
        <f t="shared" ca="1" si="24"/>
        <v>2</v>
      </c>
      <c r="AA59" s="130" t="str">
        <f t="shared" si="24"/>
        <v>×</v>
      </c>
      <c r="AB59" s="130" t="str">
        <f t="shared" si="24"/>
        <v/>
      </c>
      <c r="AC59" s="130">
        <f t="shared" ca="1" si="24"/>
        <v>0.30000000000000004</v>
      </c>
      <c r="AD59" s="130" t="str">
        <f t="shared" si="24"/>
        <v/>
      </c>
      <c r="AE59" s="130" t="str">
        <f t="shared" si="24"/>
        <v/>
      </c>
      <c r="AF59" t="str">
        <f t="shared" si="24"/>
        <v/>
      </c>
      <c r="AG59" t="str">
        <f t="shared" si="24"/>
        <v/>
      </c>
      <c r="AH59" t="str">
        <f t="shared" si="24"/>
        <v/>
      </c>
      <c r="AI59" t="str">
        <f t="shared" si="24"/>
        <v/>
      </c>
      <c r="AJ59" t="str">
        <f t="shared" si="24"/>
        <v/>
      </c>
      <c r="AK59" t="str">
        <f t="shared" si="24"/>
        <v/>
      </c>
      <c r="AL59" t="str">
        <f t="shared" si="24"/>
        <v/>
      </c>
    </row>
    <row r="60" spans="1:38" ht="12.6" customHeight="1">
      <c r="A60" s="6" t="str">
        <f t="shared" ref="A60:AL60" si="25">IF(A25="","",A25)</f>
        <v/>
      </c>
      <c r="B60" t="str">
        <f t="shared" si="25"/>
        <v/>
      </c>
      <c r="C60" t="str">
        <f t="shared" si="25"/>
        <v/>
      </c>
      <c r="D60" t="str">
        <f t="shared" si="25"/>
        <v/>
      </c>
      <c r="E60" t="str">
        <f t="shared" si="25"/>
        <v/>
      </c>
      <c r="F60" t="str">
        <f t="shared" si="25"/>
        <v/>
      </c>
      <c r="G60" s="7" t="str">
        <f t="shared" si="25"/>
        <v/>
      </c>
      <c r="H60" s="7" t="str">
        <f t="shared" si="25"/>
        <v/>
      </c>
      <c r="I60" s="7" t="str">
        <f t="shared" si="25"/>
        <v/>
      </c>
      <c r="J60" s="7" t="str">
        <f t="shared" si="25"/>
        <v/>
      </c>
      <c r="K60" s="7" t="str">
        <f t="shared" si="25"/>
        <v/>
      </c>
      <c r="L60" t="str">
        <f t="shared" si="25"/>
        <v/>
      </c>
      <c r="M60" t="str">
        <f t="shared" si="25"/>
        <v/>
      </c>
      <c r="N60" t="str">
        <f t="shared" si="25"/>
        <v/>
      </c>
      <c r="O60" t="str">
        <f t="shared" si="25"/>
        <v/>
      </c>
      <c r="P60" t="str">
        <f t="shared" si="25"/>
        <v/>
      </c>
      <c r="Q60" t="str">
        <f t="shared" si="25"/>
        <v/>
      </c>
      <c r="R60" t="str">
        <f t="shared" si="25"/>
        <v/>
      </c>
      <c r="S60" t="str">
        <f t="shared" si="25"/>
        <v/>
      </c>
      <c r="T60" t="str">
        <f t="shared" si="25"/>
        <v/>
      </c>
      <c r="U60" t="str">
        <f t="shared" si="25"/>
        <v/>
      </c>
      <c r="V60" t="str">
        <f t="shared" si="25"/>
        <v/>
      </c>
      <c r="W60" t="str">
        <f t="shared" si="25"/>
        <v/>
      </c>
      <c r="X60" t="str">
        <f t="shared" si="25"/>
        <v/>
      </c>
      <c r="Y60" t="str">
        <f t="shared" si="25"/>
        <v/>
      </c>
      <c r="Z60" t="str">
        <f t="shared" si="25"/>
        <v/>
      </c>
      <c r="AA60" s="7" t="str">
        <f t="shared" si="25"/>
        <v/>
      </c>
      <c r="AB60" s="7" t="str">
        <f t="shared" si="25"/>
        <v/>
      </c>
      <c r="AC60" s="7" t="str">
        <f t="shared" si="25"/>
        <v/>
      </c>
      <c r="AD60" s="7" t="str">
        <f t="shared" si="25"/>
        <v/>
      </c>
      <c r="AE60" s="7" t="str">
        <f t="shared" si="25"/>
        <v/>
      </c>
      <c r="AF60" t="str">
        <f t="shared" si="25"/>
        <v/>
      </c>
      <c r="AG60" t="str">
        <f t="shared" si="25"/>
        <v/>
      </c>
      <c r="AH60" t="str">
        <f t="shared" si="25"/>
        <v/>
      </c>
      <c r="AI60" t="str">
        <f t="shared" si="25"/>
        <v/>
      </c>
      <c r="AJ60" t="str">
        <f t="shared" si="25"/>
        <v/>
      </c>
      <c r="AK60" t="str">
        <f t="shared" si="25"/>
        <v/>
      </c>
      <c r="AL60" t="str">
        <f t="shared" si="25"/>
        <v/>
      </c>
    </row>
    <row r="61" spans="1:38" ht="24.95" customHeight="1">
      <c r="A61" s="6" t="str">
        <f t="shared" ref="A61:X61" si="26">IF(A26="","",A26)</f>
        <v/>
      </c>
      <c r="B61" t="str">
        <f t="shared" si="26"/>
        <v/>
      </c>
      <c r="C61" t="str">
        <f t="shared" si="26"/>
        <v/>
      </c>
      <c r="D61" t="str">
        <f t="shared" si="26"/>
        <v/>
      </c>
      <c r="E61" t="str">
        <f t="shared" si="26"/>
        <v/>
      </c>
      <c r="F61" t="str">
        <f t="shared" si="26"/>
        <v/>
      </c>
      <c r="G61" t="str">
        <f t="shared" si="26"/>
        <v/>
      </c>
      <c r="H61" t="str">
        <f t="shared" si="26"/>
        <v/>
      </c>
      <c r="I61" t="str">
        <f t="shared" si="26"/>
        <v/>
      </c>
      <c r="J61" t="str">
        <f t="shared" si="26"/>
        <v/>
      </c>
      <c r="K61" t="str">
        <f t="shared" si="26"/>
        <v/>
      </c>
      <c r="L61" t="str">
        <f t="shared" si="26"/>
        <v/>
      </c>
      <c r="M61" t="str">
        <f t="shared" si="26"/>
        <v/>
      </c>
      <c r="N61" t="str">
        <f t="shared" si="26"/>
        <v/>
      </c>
      <c r="O61" t="str">
        <f t="shared" si="26"/>
        <v/>
      </c>
      <c r="P61" t="str">
        <f t="shared" si="26"/>
        <v/>
      </c>
      <c r="Q61" t="str">
        <f t="shared" si="26"/>
        <v/>
      </c>
      <c r="R61" t="str">
        <f t="shared" si="26"/>
        <v/>
      </c>
      <c r="S61" t="str">
        <f t="shared" si="26"/>
        <v/>
      </c>
      <c r="T61" t="str">
        <f t="shared" si="26"/>
        <v/>
      </c>
      <c r="U61" t="str">
        <f t="shared" si="26"/>
        <v/>
      </c>
      <c r="V61" t="str">
        <f t="shared" si="26"/>
        <v/>
      </c>
      <c r="W61" t="str">
        <f t="shared" si="26"/>
        <v/>
      </c>
      <c r="X61" t="str">
        <f t="shared" si="26"/>
        <v/>
      </c>
      <c r="Y61" t="s">
        <v>46</v>
      </c>
      <c r="AA61" s="131" t="s">
        <v>82</v>
      </c>
      <c r="AB61" s="131"/>
      <c r="AD61" t="s">
        <v>47</v>
      </c>
      <c r="AE61" s="130" t="s">
        <v>78</v>
      </c>
      <c r="AF61" s="130"/>
      <c r="AG61" t="s">
        <v>46</v>
      </c>
      <c r="AI61" s="131" t="s">
        <v>83</v>
      </c>
      <c r="AJ61" s="131"/>
      <c r="AL61" t="s">
        <v>47</v>
      </c>
    </row>
    <row r="62" spans="1:38" ht="24.95" customHeight="1">
      <c r="A62" t="str">
        <f t="shared" ref="A62:AL62" si="27">IF(A27="","",A27)</f>
        <v/>
      </c>
      <c r="B62" t="str">
        <f t="shared" si="27"/>
        <v/>
      </c>
      <c r="C62" t="str">
        <f t="shared" si="27"/>
        <v/>
      </c>
      <c r="D62" t="str">
        <f t="shared" si="27"/>
        <v/>
      </c>
      <c r="E62" t="str">
        <f t="shared" si="27"/>
        <v/>
      </c>
      <c r="F62" t="str">
        <f t="shared" si="27"/>
        <v/>
      </c>
      <c r="G62" t="str">
        <f t="shared" si="27"/>
        <v/>
      </c>
      <c r="H62" t="str">
        <f t="shared" si="27"/>
        <v/>
      </c>
      <c r="I62" t="str">
        <f t="shared" si="27"/>
        <v/>
      </c>
      <c r="J62" t="str">
        <f t="shared" si="27"/>
        <v/>
      </c>
      <c r="K62" t="str">
        <f t="shared" si="27"/>
        <v/>
      </c>
      <c r="L62" t="str">
        <f t="shared" si="27"/>
        <v/>
      </c>
      <c r="M62" t="str">
        <f t="shared" si="27"/>
        <v/>
      </c>
      <c r="N62" t="str">
        <f t="shared" si="27"/>
        <v/>
      </c>
      <c r="O62" t="str">
        <f t="shared" si="27"/>
        <v/>
      </c>
      <c r="P62" t="str">
        <f t="shared" si="27"/>
        <v/>
      </c>
      <c r="Q62" t="str">
        <f t="shared" si="27"/>
        <v/>
      </c>
      <c r="R62" t="str">
        <f t="shared" si="27"/>
        <v/>
      </c>
      <c r="S62" t="str">
        <f t="shared" si="27"/>
        <v/>
      </c>
      <c r="T62" t="str">
        <f t="shared" si="27"/>
        <v/>
      </c>
      <c r="U62" t="str">
        <f t="shared" si="27"/>
        <v/>
      </c>
      <c r="V62" t="str">
        <f t="shared" si="27"/>
        <v/>
      </c>
      <c r="W62" t="str">
        <f t="shared" si="27"/>
        <v/>
      </c>
      <c r="X62" t="str">
        <f t="shared" si="27"/>
        <v/>
      </c>
      <c r="Y62" t="str">
        <f t="shared" si="27"/>
        <v/>
      </c>
      <c r="Z62" t="str">
        <f t="shared" si="27"/>
        <v/>
      </c>
      <c r="AA62" t="str">
        <f t="shared" si="27"/>
        <v/>
      </c>
      <c r="AB62" t="str">
        <f t="shared" si="27"/>
        <v/>
      </c>
      <c r="AC62" t="str">
        <f t="shared" si="27"/>
        <v/>
      </c>
      <c r="AD62" t="str">
        <f t="shared" si="27"/>
        <v/>
      </c>
      <c r="AE62" t="str">
        <f t="shared" si="27"/>
        <v/>
      </c>
      <c r="AF62" t="str">
        <f t="shared" si="27"/>
        <v/>
      </c>
      <c r="AG62" t="str">
        <f t="shared" si="27"/>
        <v/>
      </c>
      <c r="AH62" t="str">
        <f t="shared" si="27"/>
        <v/>
      </c>
      <c r="AI62" t="str">
        <f t="shared" si="27"/>
        <v/>
      </c>
      <c r="AJ62" t="str">
        <f t="shared" si="27"/>
        <v/>
      </c>
      <c r="AK62" t="str">
        <f t="shared" si="27"/>
        <v/>
      </c>
      <c r="AL62" t="str">
        <f t="shared" si="27"/>
        <v/>
      </c>
    </row>
    <row r="63" spans="1:38" ht="24.95" customHeight="1">
      <c r="A63" s="133">
        <f t="shared" ref="A63:H63" si="28">IF(A28="","",A28)</f>
        <v>4</v>
      </c>
      <c r="B63" s="133" t="str">
        <f t="shared" si="28"/>
        <v/>
      </c>
      <c r="C63" t="str">
        <f t="shared" si="28"/>
        <v/>
      </c>
      <c r="D63" t="str">
        <f t="shared" si="28"/>
        <v>積が</v>
      </c>
      <c r="G63">
        <f t="shared" ca="1" si="28"/>
        <v>5</v>
      </c>
      <c r="H63" t="str">
        <f t="shared" si="28"/>
        <v>より小さくなる式は，どれとどれですか。ア～エで答えましょう。</v>
      </c>
    </row>
    <row r="64" spans="1:38" ht="12.6" customHeight="1">
      <c r="A64" s="6" t="str">
        <f t="shared" ref="A64:AL64" si="29">IF(A29="","",A29)</f>
        <v/>
      </c>
      <c r="B64" t="str">
        <f t="shared" si="29"/>
        <v/>
      </c>
      <c r="C64" s="1" t="str">
        <f t="shared" si="29"/>
        <v/>
      </c>
      <c r="D64" s="1" t="str">
        <f t="shared" si="29"/>
        <v/>
      </c>
      <c r="E64" s="1" t="str">
        <f t="shared" si="29"/>
        <v/>
      </c>
      <c r="F64" t="str">
        <f t="shared" si="29"/>
        <v/>
      </c>
      <c r="G64" t="str">
        <f t="shared" si="29"/>
        <v/>
      </c>
      <c r="H64" t="str">
        <f t="shared" si="29"/>
        <v/>
      </c>
      <c r="I64" t="str">
        <f t="shared" si="29"/>
        <v/>
      </c>
      <c r="J64" t="str">
        <f t="shared" si="29"/>
        <v/>
      </c>
      <c r="K64" t="str">
        <f t="shared" si="29"/>
        <v/>
      </c>
      <c r="L64" t="str">
        <f t="shared" si="29"/>
        <v/>
      </c>
      <c r="M64" t="str">
        <f t="shared" si="29"/>
        <v/>
      </c>
      <c r="N64" t="str">
        <f t="shared" si="29"/>
        <v/>
      </c>
      <c r="O64" t="str">
        <f t="shared" si="29"/>
        <v/>
      </c>
      <c r="P64" t="str">
        <f t="shared" si="29"/>
        <v/>
      </c>
      <c r="Q64" t="str">
        <f t="shared" si="29"/>
        <v/>
      </c>
      <c r="R64" t="str">
        <f t="shared" si="29"/>
        <v/>
      </c>
      <c r="S64" t="str">
        <f t="shared" si="29"/>
        <v/>
      </c>
      <c r="T64" t="str">
        <f t="shared" si="29"/>
        <v/>
      </c>
      <c r="U64" t="str">
        <f t="shared" si="29"/>
        <v/>
      </c>
      <c r="V64" t="str">
        <f t="shared" si="29"/>
        <v/>
      </c>
      <c r="W64" t="str">
        <f t="shared" si="29"/>
        <v/>
      </c>
      <c r="X64" t="str">
        <f t="shared" si="29"/>
        <v/>
      </c>
      <c r="Y64" t="str">
        <f t="shared" si="29"/>
        <v/>
      </c>
      <c r="Z64" t="str">
        <f t="shared" si="29"/>
        <v/>
      </c>
      <c r="AA64" t="str">
        <f t="shared" si="29"/>
        <v/>
      </c>
      <c r="AB64" t="str">
        <f t="shared" si="29"/>
        <v/>
      </c>
      <c r="AC64" t="str">
        <f t="shared" si="29"/>
        <v/>
      </c>
      <c r="AD64" t="str">
        <f t="shared" si="29"/>
        <v/>
      </c>
      <c r="AE64" t="str">
        <f t="shared" si="29"/>
        <v/>
      </c>
      <c r="AF64" t="str">
        <f t="shared" si="29"/>
        <v/>
      </c>
      <c r="AG64" t="str">
        <f t="shared" si="29"/>
        <v/>
      </c>
      <c r="AH64" t="str">
        <f t="shared" si="29"/>
        <v/>
      </c>
      <c r="AI64" t="str">
        <f t="shared" si="29"/>
        <v/>
      </c>
      <c r="AJ64" t="str">
        <f t="shared" si="29"/>
        <v/>
      </c>
      <c r="AK64" t="str">
        <f t="shared" si="29"/>
        <v/>
      </c>
      <c r="AL64" t="str">
        <f t="shared" si="29"/>
        <v/>
      </c>
    </row>
    <row r="65" spans="1:38" ht="24.95" customHeight="1">
      <c r="A65" s="6" t="str">
        <f t="shared" ref="A65:AL65" si="30">IF(A30="","",A30)</f>
        <v/>
      </c>
      <c r="B65" t="str">
        <f t="shared" si="30"/>
        <v/>
      </c>
      <c r="C65" t="str">
        <f t="shared" si="30"/>
        <v>ア</v>
      </c>
      <c r="E65" t="str">
        <f t="shared" si="30"/>
        <v/>
      </c>
      <c r="F65">
        <f t="shared" ca="1" si="30"/>
        <v>5</v>
      </c>
      <c r="G65" s="130" t="str">
        <f t="shared" si="30"/>
        <v>×</v>
      </c>
      <c r="H65" s="130" t="str">
        <f t="shared" si="30"/>
        <v/>
      </c>
      <c r="I65" s="130">
        <f t="shared" ca="1" si="30"/>
        <v>3.7</v>
      </c>
      <c r="J65" s="130" t="str">
        <f t="shared" si="30"/>
        <v/>
      </c>
      <c r="K65" s="130" t="str">
        <f t="shared" si="30"/>
        <v/>
      </c>
      <c r="L65" t="str">
        <f t="shared" si="30"/>
        <v/>
      </c>
      <c r="M65" t="str">
        <f t="shared" si="30"/>
        <v/>
      </c>
      <c r="N65" t="str">
        <f t="shared" si="30"/>
        <v/>
      </c>
      <c r="O65" t="str">
        <f t="shared" si="30"/>
        <v/>
      </c>
      <c r="P65" t="str">
        <f t="shared" si="30"/>
        <v/>
      </c>
      <c r="Q65" t="str">
        <f t="shared" si="30"/>
        <v/>
      </c>
      <c r="R65" t="str">
        <f t="shared" si="30"/>
        <v/>
      </c>
      <c r="S65" t="str">
        <f t="shared" si="30"/>
        <v/>
      </c>
      <c r="T65" t="str">
        <f t="shared" si="30"/>
        <v/>
      </c>
      <c r="U65" t="str">
        <f t="shared" si="30"/>
        <v/>
      </c>
      <c r="V65" t="str">
        <f t="shared" si="30"/>
        <v/>
      </c>
      <c r="W65" t="str">
        <f t="shared" si="30"/>
        <v>イ</v>
      </c>
      <c r="Y65" t="str">
        <f t="shared" si="30"/>
        <v/>
      </c>
      <c r="Z65">
        <f t="shared" ca="1" si="30"/>
        <v>5</v>
      </c>
      <c r="AA65" s="130" t="str">
        <f t="shared" si="30"/>
        <v>×</v>
      </c>
      <c r="AB65" s="130" t="str">
        <f t="shared" si="30"/>
        <v/>
      </c>
      <c r="AC65" s="130">
        <f t="shared" ca="1" si="30"/>
        <v>0.8</v>
      </c>
      <c r="AD65" s="130" t="str">
        <f t="shared" si="30"/>
        <v/>
      </c>
      <c r="AE65" s="130" t="str">
        <f t="shared" si="30"/>
        <v/>
      </c>
      <c r="AF65" t="str">
        <f t="shared" si="30"/>
        <v/>
      </c>
      <c r="AG65" t="str">
        <f t="shared" si="30"/>
        <v/>
      </c>
      <c r="AH65" t="str">
        <f t="shared" si="30"/>
        <v/>
      </c>
      <c r="AI65" t="str">
        <f t="shared" si="30"/>
        <v/>
      </c>
      <c r="AJ65" t="str">
        <f t="shared" si="30"/>
        <v/>
      </c>
      <c r="AK65" t="str">
        <f t="shared" si="30"/>
        <v/>
      </c>
      <c r="AL65" t="str">
        <f t="shared" si="30"/>
        <v/>
      </c>
    </row>
    <row r="66" spans="1:38" ht="12" customHeight="1">
      <c r="A66" t="str">
        <f t="shared" ref="A66:AL66" si="31">IF(A31="","",A31)</f>
        <v/>
      </c>
      <c r="B66" t="str">
        <f t="shared" si="31"/>
        <v/>
      </c>
      <c r="C66" t="str">
        <f t="shared" si="31"/>
        <v/>
      </c>
      <c r="D66" t="str">
        <f t="shared" si="31"/>
        <v/>
      </c>
      <c r="E66" t="str">
        <f t="shared" si="31"/>
        <v/>
      </c>
      <c r="F66" t="str">
        <f t="shared" si="31"/>
        <v/>
      </c>
      <c r="G66" t="str">
        <f t="shared" si="31"/>
        <v/>
      </c>
      <c r="H66" t="str">
        <f t="shared" si="31"/>
        <v/>
      </c>
      <c r="I66" t="str">
        <f t="shared" si="31"/>
        <v/>
      </c>
      <c r="J66" t="str">
        <f t="shared" si="31"/>
        <v/>
      </c>
      <c r="K66" t="str">
        <f t="shared" si="31"/>
        <v/>
      </c>
      <c r="L66" t="str">
        <f t="shared" si="31"/>
        <v/>
      </c>
      <c r="M66" t="str">
        <f t="shared" si="31"/>
        <v/>
      </c>
      <c r="N66" t="str">
        <f t="shared" si="31"/>
        <v/>
      </c>
      <c r="O66" t="str">
        <f t="shared" si="31"/>
        <v/>
      </c>
      <c r="P66" t="str">
        <f t="shared" si="31"/>
        <v/>
      </c>
      <c r="Q66" t="str">
        <f t="shared" si="31"/>
        <v/>
      </c>
      <c r="R66" t="str">
        <f t="shared" si="31"/>
        <v/>
      </c>
      <c r="S66" t="str">
        <f t="shared" si="31"/>
        <v/>
      </c>
      <c r="T66" t="str">
        <f t="shared" si="31"/>
        <v/>
      </c>
      <c r="U66" t="str">
        <f t="shared" si="31"/>
        <v/>
      </c>
      <c r="V66" t="str">
        <f t="shared" si="31"/>
        <v/>
      </c>
      <c r="W66" t="str">
        <f t="shared" si="31"/>
        <v/>
      </c>
      <c r="X66" t="str">
        <f t="shared" si="31"/>
        <v/>
      </c>
      <c r="Y66" t="str">
        <f t="shared" si="31"/>
        <v/>
      </c>
      <c r="Z66" t="str">
        <f t="shared" si="31"/>
        <v/>
      </c>
      <c r="AA66" t="str">
        <f t="shared" si="31"/>
        <v/>
      </c>
      <c r="AB66" t="str">
        <f t="shared" si="31"/>
        <v/>
      </c>
      <c r="AC66" t="str">
        <f t="shared" si="31"/>
        <v/>
      </c>
      <c r="AD66" t="str">
        <f t="shared" si="31"/>
        <v/>
      </c>
      <c r="AE66" t="str">
        <f t="shared" si="31"/>
        <v/>
      </c>
      <c r="AF66" t="str">
        <f t="shared" si="31"/>
        <v/>
      </c>
      <c r="AG66" t="str">
        <f t="shared" si="31"/>
        <v/>
      </c>
      <c r="AH66" t="str">
        <f t="shared" si="31"/>
        <v/>
      </c>
      <c r="AI66" t="str">
        <f t="shared" si="31"/>
        <v/>
      </c>
      <c r="AJ66" t="str">
        <f t="shared" si="31"/>
        <v/>
      </c>
      <c r="AK66" t="str">
        <f t="shared" si="31"/>
        <v/>
      </c>
      <c r="AL66" t="str">
        <f t="shared" si="31"/>
        <v/>
      </c>
    </row>
    <row r="67" spans="1:38" ht="24.95" customHeight="1">
      <c r="A67" s="6" t="str">
        <f t="shared" ref="A67:AL67" si="32">IF(A32="","",A32)</f>
        <v/>
      </c>
      <c r="B67" t="str">
        <f t="shared" si="32"/>
        <v/>
      </c>
      <c r="C67" t="str">
        <f t="shared" si="32"/>
        <v>ウ</v>
      </c>
      <c r="E67" t="str">
        <f t="shared" si="32"/>
        <v/>
      </c>
      <c r="F67">
        <f t="shared" ca="1" si="32"/>
        <v>5</v>
      </c>
      <c r="G67" s="130" t="str">
        <f t="shared" si="32"/>
        <v>×</v>
      </c>
      <c r="H67" s="130" t="str">
        <f t="shared" si="32"/>
        <v/>
      </c>
      <c r="I67" s="130">
        <f t="shared" ca="1" si="32"/>
        <v>0.4</v>
      </c>
      <c r="J67" s="130" t="str">
        <f t="shared" si="32"/>
        <v/>
      </c>
      <c r="K67" s="130" t="str">
        <f t="shared" si="32"/>
        <v/>
      </c>
      <c r="L67" t="str">
        <f t="shared" si="32"/>
        <v/>
      </c>
      <c r="M67" t="str">
        <f t="shared" si="32"/>
        <v/>
      </c>
      <c r="N67" t="str">
        <f t="shared" si="32"/>
        <v/>
      </c>
      <c r="O67" t="str">
        <f t="shared" si="32"/>
        <v/>
      </c>
      <c r="P67" t="str">
        <f t="shared" si="32"/>
        <v/>
      </c>
      <c r="Q67" t="str">
        <f t="shared" si="32"/>
        <v/>
      </c>
      <c r="R67" t="str">
        <f t="shared" si="32"/>
        <v/>
      </c>
      <c r="S67" t="str">
        <f t="shared" si="32"/>
        <v/>
      </c>
      <c r="T67" t="str">
        <f t="shared" si="32"/>
        <v/>
      </c>
      <c r="U67" t="str">
        <f t="shared" si="32"/>
        <v/>
      </c>
      <c r="V67" t="str">
        <f t="shared" si="32"/>
        <v/>
      </c>
      <c r="W67" t="str">
        <f t="shared" si="32"/>
        <v>エ</v>
      </c>
      <c r="Y67" t="str">
        <f t="shared" si="32"/>
        <v/>
      </c>
      <c r="Z67">
        <f t="shared" ca="1" si="32"/>
        <v>5</v>
      </c>
      <c r="AA67" s="130" t="str">
        <f t="shared" si="32"/>
        <v>×</v>
      </c>
      <c r="AB67" s="130" t="str">
        <f t="shared" si="32"/>
        <v/>
      </c>
      <c r="AC67" s="130">
        <f t="shared" ca="1" si="32"/>
        <v>1.4</v>
      </c>
      <c r="AD67" s="130" t="str">
        <f t="shared" si="32"/>
        <v/>
      </c>
      <c r="AE67" s="130" t="str">
        <f t="shared" si="32"/>
        <v/>
      </c>
      <c r="AF67" t="str">
        <f t="shared" si="32"/>
        <v/>
      </c>
      <c r="AG67" t="str">
        <f t="shared" si="32"/>
        <v/>
      </c>
      <c r="AH67" t="str">
        <f t="shared" si="32"/>
        <v/>
      </c>
      <c r="AI67" t="str">
        <f t="shared" si="32"/>
        <v/>
      </c>
      <c r="AJ67" t="str">
        <f t="shared" si="32"/>
        <v/>
      </c>
      <c r="AK67" t="str">
        <f t="shared" si="32"/>
        <v/>
      </c>
      <c r="AL67" t="str">
        <f t="shared" si="32"/>
        <v/>
      </c>
    </row>
    <row r="68" spans="1:38" ht="12.6" customHeight="1">
      <c r="A68" s="6" t="str">
        <f t="shared" ref="A68:AL68" si="33">IF(A33="","",A33)</f>
        <v/>
      </c>
      <c r="B68" t="str">
        <f t="shared" si="33"/>
        <v/>
      </c>
      <c r="C68" t="str">
        <f t="shared" si="33"/>
        <v/>
      </c>
      <c r="D68" t="str">
        <f t="shared" si="33"/>
        <v/>
      </c>
      <c r="E68" t="str">
        <f t="shared" si="33"/>
        <v/>
      </c>
      <c r="F68" t="str">
        <f t="shared" si="33"/>
        <v/>
      </c>
      <c r="G68" s="7" t="str">
        <f t="shared" si="33"/>
        <v/>
      </c>
      <c r="H68" s="7" t="str">
        <f t="shared" si="33"/>
        <v/>
      </c>
      <c r="I68" s="7" t="str">
        <f t="shared" si="33"/>
        <v/>
      </c>
      <c r="J68" s="7" t="str">
        <f t="shared" si="33"/>
        <v/>
      </c>
      <c r="K68" s="7" t="str">
        <f t="shared" si="33"/>
        <v/>
      </c>
      <c r="L68" t="str">
        <f t="shared" si="33"/>
        <v/>
      </c>
      <c r="M68" t="str">
        <f t="shared" si="33"/>
        <v/>
      </c>
      <c r="N68" t="str">
        <f t="shared" si="33"/>
        <v/>
      </c>
      <c r="O68" t="str">
        <f t="shared" si="33"/>
        <v/>
      </c>
      <c r="P68" t="str">
        <f t="shared" si="33"/>
        <v/>
      </c>
      <c r="Q68" t="str">
        <f t="shared" si="33"/>
        <v/>
      </c>
      <c r="R68" t="str">
        <f t="shared" si="33"/>
        <v/>
      </c>
      <c r="S68" t="str">
        <f t="shared" si="33"/>
        <v/>
      </c>
      <c r="T68" t="str">
        <f t="shared" si="33"/>
        <v/>
      </c>
      <c r="U68" t="str">
        <f t="shared" si="33"/>
        <v/>
      </c>
      <c r="V68" t="str">
        <f t="shared" si="33"/>
        <v/>
      </c>
      <c r="W68" t="str">
        <f t="shared" si="33"/>
        <v/>
      </c>
      <c r="X68" t="str">
        <f t="shared" si="33"/>
        <v/>
      </c>
      <c r="Y68" t="str">
        <f t="shared" si="33"/>
        <v/>
      </c>
      <c r="Z68" t="str">
        <f t="shared" si="33"/>
        <v/>
      </c>
      <c r="AA68" s="7" t="str">
        <f t="shared" si="33"/>
        <v/>
      </c>
      <c r="AB68" s="7" t="str">
        <f t="shared" si="33"/>
        <v/>
      </c>
      <c r="AC68" s="7" t="str">
        <f t="shared" si="33"/>
        <v/>
      </c>
      <c r="AD68" s="7" t="str">
        <f t="shared" si="33"/>
        <v/>
      </c>
      <c r="AE68" s="7" t="str">
        <f t="shared" si="33"/>
        <v/>
      </c>
      <c r="AF68" t="str">
        <f t="shared" si="33"/>
        <v/>
      </c>
      <c r="AG68" t="str">
        <f t="shared" si="33"/>
        <v/>
      </c>
      <c r="AH68" t="str">
        <f t="shared" si="33"/>
        <v/>
      </c>
      <c r="AI68" t="str">
        <f t="shared" si="33"/>
        <v/>
      </c>
      <c r="AJ68" t="str">
        <f t="shared" si="33"/>
        <v/>
      </c>
      <c r="AK68" t="str">
        <f t="shared" si="33"/>
        <v/>
      </c>
      <c r="AL68" t="str">
        <f t="shared" si="33"/>
        <v/>
      </c>
    </row>
    <row r="69" spans="1:38" ht="24.95" customHeight="1">
      <c r="A69" s="6" t="str">
        <f t="shared" ref="A69:X69" si="34">IF(A34="","",A34)</f>
        <v/>
      </c>
      <c r="B69" t="str">
        <f t="shared" si="34"/>
        <v/>
      </c>
      <c r="C69" t="str">
        <f t="shared" si="34"/>
        <v/>
      </c>
      <c r="D69" t="str">
        <f t="shared" si="34"/>
        <v/>
      </c>
      <c r="E69" t="str">
        <f t="shared" si="34"/>
        <v/>
      </c>
      <c r="F69" t="str">
        <f t="shared" si="34"/>
        <v/>
      </c>
      <c r="G69" t="str">
        <f t="shared" si="34"/>
        <v/>
      </c>
      <c r="H69" t="str">
        <f t="shared" si="34"/>
        <v/>
      </c>
      <c r="I69" t="str">
        <f t="shared" si="34"/>
        <v/>
      </c>
      <c r="J69" t="str">
        <f t="shared" si="34"/>
        <v/>
      </c>
      <c r="K69" t="str">
        <f t="shared" si="34"/>
        <v/>
      </c>
      <c r="L69" t="str">
        <f t="shared" si="34"/>
        <v/>
      </c>
      <c r="M69" t="str">
        <f t="shared" si="34"/>
        <v/>
      </c>
      <c r="N69" t="str">
        <f t="shared" si="34"/>
        <v/>
      </c>
      <c r="O69" t="str">
        <f t="shared" si="34"/>
        <v/>
      </c>
      <c r="P69" t="str">
        <f t="shared" si="34"/>
        <v/>
      </c>
      <c r="Q69" t="str">
        <f t="shared" si="34"/>
        <v/>
      </c>
      <c r="R69" t="str">
        <f t="shared" si="34"/>
        <v/>
      </c>
      <c r="S69" t="str">
        <f t="shared" si="34"/>
        <v/>
      </c>
      <c r="T69" t="str">
        <f t="shared" si="34"/>
        <v/>
      </c>
      <c r="U69" t="str">
        <f t="shared" si="34"/>
        <v/>
      </c>
      <c r="V69" t="str">
        <f t="shared" si="34"/>
        <v/>
      </c>
      <c r="W69" t="str">
        <f t="shared" si="34"/>
        <v/>
      </c>
      <c r="X69" t="str">
        <f t="shared" si="34"/>
        <v/>
      </c>
      <c r="Y69" t="s">
        <v>46</v>
      </c>
      <c r="AA69" s="131" t="s">
        <v>84</v>
      </c>
      <c r="AB69" s="131"/>
      <c r="AD69" t="s">
        <v>47</v>
      </c>
      <c r="AE69" s="130" t="s">
        <v>78</v>
      </c>
      <c r="AF69" s="130"/>
      <c r="AG69" t="s">
        <v>46</v>
      </c>
      <c r="AI69" s="131" t="s">
        <v>85</v>
      </c>
      <c r="AJ69" s="131"/>
      <c r="AL69" t="s">
        <v>47</v>
      </c>
    </row>
    <row r="70" spans="1:38" ht="24.95" customHeight="1">
      <c r="A70" t="str">
        <f t="shared" ref="A70:AL70" si="35">IF(A35="","",A35)</f>
        <v/>
      </c>
      <c r="B70" t="str">
        <f t="shared" si="35"/>
        <v/>
      </c>
      <c r="C70" t="str">
        <f t="shared" si="35"/>
        <v/>
      </c>
      <c r="D70" t="str">
        <f t="shared" si="35"/>
        <v/>
      </c>
      <c r="E70" t="str">
        <f t="shared" si="35"/>
        <v/>
      </c>
      <c r="F70" t="str">
        <f t="shared" si="35"/>
        <v/>
      </c>
      <c r="G70" t="str">
        <f t="shared" si="35"/>
        <v/>
      </c>
      <c r="H70" t="str">
        <f t="shared" si="35"/>
        <v/>
      </c>
      <c r="I70" t="str">
        <f t="shared" si="35"/>
        <v/>
      </c>
      <c r="J70" t="str">
        <f t="shared" si="35"/>
        <v/>
      </c>
      <c r="K70" t="str">
        <f t="shared" si="35"/>
        <v/>
      </c>
      <c r="L70" t="str">
        <f t="shared" si="35"/>
        <v/>
      </c>
      <c r="M70" t="str">
        <f t="shared" si="35"/>
        <v/>
      </c>
      <c r="N70" t="str">
        <f t="shared" si="35"/>
        <v/>
      </c>
      <c r="O70" t="str">
        <f t="shared" si="35"/>
        <v/>
      </c>
      <c r="P70" t="str">
        <f t="shared" si="35"/>
        <v/>
      </c>
      <c r="Q70" t="str">
        <f t="shared" si="35"/>
        <v/>
      </c>
      <c r="R70" t="str">
        <f t="shared" si="35"/>
        <v/>
      </c>
      <c r="S70" t="str">
        <f t="shared" si="35"/>
        <v/>
      </c>
      <c r="T70" t="str">
        <f t="shared" si="35"/>
        <v/>
      </c>
      <c r="U70" t="str">
        <f t="shared" si="35"/>
        <v/>
      </c>
      <c r="V70" t="str">
        <f t="shared" si="35"/>
        <v/>
      </c>
      <c r="W70" t="str">
        <f t="shared" si="35"/>
        <v/>
      </c>
      <c r="X70" t="str">
        <f t="shared" si="35"/>
        <v/>
      </c>
      <c r="Y70" t="str">
        <f t="shared" si="35"/>
        <v/>
      </c>
      <c r="Z70" t="str">
        <f t="shared" si="35"/>
        <v/>
      </c>
      <c r="AA70" t="str">
        <f t="shared" si="35"/>
        <v/>
      </c>
      <c r="AB70" t="str">
        <f t="shared" si="35"/>
        <v/>
      </c>
      <c r="AC70" t="str">
        <f t="shared" si="35"/>
        <v/>
      </c>
      <c r="AD70" t="str">
        <f t="shared" si="35"/>
        <v/>
      </c>
      <c r="AE70" t="str">
        <f t="shared" si="35"/>
        <v/>
      </c>
      <c r="AF70" t="str">
        <f t="shared" si="35"/>
        <v/>
      </c>
      <c r="AG70" t="str">
        <f t="shared" si="35"/>
        <v/>
      </c>
      <c r="AH70" t="str">
        <f t="shared" si="35"/>
        <v/>
      </c>
      <c r="AI70" t="str">
        <f t="shared" si="35"/>
        <v/>
      </c>
      <c r="AJ70" t="str">
        <f t="shared" si="35"/>
        <v/>
      </c>
      <c r="AK70" t="str">
        <f t="shared" si="35"/>
        <v/>
      </c>
      <c r="AL70" t="str">
        <f t="shared" si="35"/>
        <v/>
      </c>
    </row>
  </sheetData>
  <mergeCells count="132">
    <mergeCell ref="AI36:AJ36"/>
    <mergeCell ref="AE34:AF34"/>
    <mergeCell ref="AC32:AE32"/>
    <mergeCell ref="D41:G41"/>
    <mergeCell ref="AI1:AJ1"/>
    <mergeCell ref="L2:M2"/>
    <mergeCell ref="O2:P2"/>
    <mergeCell ref="AE26:AF26"/>
    <mergeCell ref="AA22:AB22"/>
    <mergeCell ref="AC22:AE22"/>
    <mergeCell ref="J8:L8"/>
    <mergeCell ref="M8:N8"/>
    <mergeCell ref="O8:S8"/>
    <mergeCell ref="M18:N18"/>
    <mergeCell ref="G24:H24"/>
    <mergeCell ref="I24:K24"/>
    <mergeCell ref="AA24:AB24"/>
    <mergeCell ref="AC24:AE24"/>
    <mergeCell ref="D10:G10"/>
    <mergeCell ref="H10:I10"/>
    <mergeCell ref="J10:L10"/>
    <mergeCell ref="M10:N10"/>
    <mergeCell ref="AC30:AE30"/>
    <mergeCell ref="G30:H30"/>
    <mergeCell ref="A4:B4"/>
    <mergeCell ref="D6:G6"/>
    <mergeCell ref="H6:I6"/>
    <mergeCell ref="J6:L6"/>
    <mergeCell ref="M6:N6"/>
    <mergeCell ref="O6:S6"/>
    <mergeCell ref="D8:G8"/>
    <mergeCell ref="H8:I8"/>
    <mergeCell ref="O4:S4"/>
    <mergeCell ref="A12:B12"/>
    <mergeCell ref="D12:G12"/>
    <mergeCell ref="H12:I12"/>
    <mergeCell ref="J12:L12"/>
    <mergeCell ref="M12:N12"/>
    <mergeCell ref="H18:I18"/>
    <mergeCell ref="J18:L18"/>
    <mergeCell ref="D4:G4"/>
    <mergeCell ref="H4:I4"/>
    <mergeCell ref="J4:L4"/>
    <mergeCell ref="M4:N4"/>
    <mergeCell ref="AA30:AB30"/>
    <mergeCell ref="I32:K32"/>
    <mergeCell ref="AA32:AB32"/>
    <mergeCell ref="A28:B28"/>
    <mergeCell ref="A20:B20"/>
    <mergeCell ref="G22:H22"/>
    <mergeCell ref="I22:K22"/>
    <mergeCell ref="D18:G18"/>
    <mergeCell ref="O10:S10"/>
    <mergeCell ref="O12:S12"/>
    <mergeCell ref="G32:H32"/>
    <mergeCell ref="M45:N45"/>
    <mergeCell ref="O45:S45"/>
    <mergeCell ref="A47:B47"/>
    <mergeCell ref="D47:G47"/>
    <mergeCell ref="H47:I47"/>
    <mergeCell ref="J47:L47"/>
    <mergeCell ref="M47:N47"/>
    <mergeCell ref="O47:S47"/>
    <mergeCell ref="D14:G14"/>
    <mergeCell ref="H14:I14"/>
    <mergeCell ref="J14:L14"/>
    <mergeCell ref="M14:N14"/>
    <mergeCell ref="O14:S14"/>
    <mergeCell ref="D16:G16"/>
    <mergeCell ref="H16:I16"/>
    <mergeCell ref="J16:L16"/>
    <mergeCell ref="M16:N16"/>
    <mergeCell ref="O16:S16"/>
    <mergeCell ref="O18:S18"/>
    <mergeCell ref="I30:K30"/>
    <mergeCell ref="O41:S41"/>
    <mergeCell ref="M39:N39"/>
    <mergeCell ref="O39:S39"/>
    <mergeCell ref="D43:G43"/>
    <mergeCell ref="H43:I43"/>
    <mergeCell ref="J43:L43"/>
    <mergeCell ref="M43:N43"/>
    <mergeCell ref="O43:S43"/>
    <mergeCell ref="H41:I41"/>
    <mergeCell ref="J41:L41"/>
    <mergeCell ref="M41:N41"/>
    <mergeCell ref="A39:B39"/>
    <mergeCell ref="D39:G39"/>
    <mergeCell ref="H39:I39"/>
    <mergeCell ref="J39:L39"/>
    <mergeCell ref="D45:G45"/>
    <mergeCell ref="D51:G51"/>
    <mergeCell ref="H51:I51"/>
    <mergeCell ref="J51:L51"/>
    <mergeCell ref="D49:G49"/>
    <mergeCell ref="H49:I49"/>
    <mergeCell ref="J49:L49"/>
    <mergeCell ref="H45:I45"/>
    <mergeCell ref="J45:L45"/>
    <mergeCell ref="A63:B63"/>
    <mergeCell ref="G65:H65"/>
    <mergeCell ref="I65:K65"/>
    <mergeCell ref="AA65:AB65"/>
    <mergeCell ref="AC65:AE65"/>
    <mergeCell ref="AE61:AF61"/>
    <mergeCell ref="AC59:AE59"/>
    <mergeCell ref="AA61:AB61"/>
    <mergeCell ref="M51:N51"/>
    <mergeCell ref="O51:S51"/>
    <mergeCell ref="J53:L53"/>
    <mergeCell ref="M53:N53"/>
    <mergeCell ref="O53:S53"/>
    <mergeCell ref="AA57:AB57"/>
    <mergeCell ref="AC57:AE57"/>
    <mergeCell ref="G59:H59"/>
    <mergeCell ref="I59:K59"/>
    <mergeCell ref="AA59:AB59"/>
    <mergeCell ref="A55:B55"/>
    <mergeCell ref="G57:H57"/>
    <mergeCell ref="I57:K57"/>
    <mergeCell ref="D53:G53"/>
    <mergeCell ref="H53:I53"/>
    <mergeCell ref="AI61:AJ61"/>
    <mergeCell ref="AA69:AB69"/>
    <mergeCell ref="AI69:AJ69"/>
    <mergeCell ref="M49:N49"/>
    <mergeCell ref="O49:S49"/>
    <mergeCell ref="G67:H67"/>
    <mergeCell ref="I67:K67"/>
    <mergeCell ref="AA67:AB67"/>
    <mergeCell ref="AC67:AE67"/>
    <mergeCell ref="AE69:AF69"/>
  </mergeCells>
  <phoneticPr fontId="1"/>
  <pageMargins left="0.78740157480314965" right="0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小数のかけ算⑤</vt:lpstr>
      <vt:lpstr>小数のかけ算⑥</vt:lpstr>
      <vt:lpstr>小数のかけ算⑦</vt:lpstr>
      <vt:lpstr>小数のかけ算⑤!Print_Area</vt:lpstr>
      <vt:lpstr>小数のかけ算⑥!Print_Area</vt:lpstr>
      <vt:lpstr>小数のかけ算⑦!Print_Area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2017-08-26T00:30:43Z</cp:lastPrinted>
  <dcterms:created xsi:type="dcterms:W3CDTF">2001-12-02T07:51:06Z</dcterms:created>
  <dcterms:modified xsi:type="dcterms:W3CDTF">2017-08-26T02:31:36Z</dcterms:modified>
</cp:coreProperties>
</file>